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icke\Desktop\2021 PAVEMENT MARKINGS\"/>
    </mc:Choice>
  </mc:AlternateContent>
  <xr:revisionPtr revIDLastSave="0" documentId="13_ncr:1_{6FC40FCB-56B0-42CC-97B2-550816338C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Sheet1!$A$1:$W$94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9" i="1" l="1"/>
  <c r="D89" i="1"/>
  <c r="G82" i="1"/>
  <c r="D82" i="1"/>
  <c r="L64" i="1"/>
  <c r="G64" i="1"/>
  <c r="D64" i="1"/>
  <c r="O34" i="1"/>
  <c r="G34" i="1"/>
  <c r="D34" i="1"/>
  <c r="O69" i="1"/>
  <c r="L62" i="1"/>
  <c r="G62" i="1"/>
  <c r="D62" i="1"/>
  <c r="D58" i="1"/>
  <c r="L58" i="1"/>
  <c r="G58" i="1"/>
  <c r="O58" i="1"/>
  <c r="O56" i="1" l="1"/>
  <c r="L56" i="1"/>
  <c r="G56" i="1"/>
  <c r="D56" i="1"/>
  <c r="G44" i="1"/>
  <c r="D44" i="1"/>
  <c r="O41" i="1"/>
  <c r="G41" i="1"/>
  <c r="D41" i="1"/>
  <c r="O33" i="1"/>
  <c r="G33" i="1"/>
  <c r="D33" i="1"/>
  <c r="G29" i="1"/>
  <c r="D29" i="1"/>
  <c r="G25" i="1"/>
  <c r="D25" i="1"/>
  <c r="M24" i="1"/>
  <c r="G19" i="1"/>
  <c r="D19" i="1"/>
  <c r="G7" i="1"/>
  <c r="R51" i="1" l="1"/>
  <c r="U51" i="1"/>
  <c r="T51" i="1" s="1"/>
  <c r="O51" i="1"/>
  <c r="J51" i="1"/>
  <c r="L51" i="1"/>
  <c r="G51" i="1"/>
  <c r="D51" i="1"/>
  <c r="R68" i="1"/>
  <c r="U68" i="1"/>
  <c r="T68" i="1" s="1"/>
  <c r="J68" i="1"/>
  <c r="L68" i="1"/>
  <c r="G68" i="1"/>
  <c r="D68" i="1"/>
  <c r="R35" i="1"/>
  <c r="J35" i="1"/>
  <c r="L35" i="1"/>
  <c r="O35" i="1"/>
  <c r="G35" i="1"/>
  <c r="D35" i="1"/>
  <c r="R74" i="1"/>
  <c r="U74" i="1"/>
  <c r="T74" i="1" s="1"/>
  <c r="J74" i="1"/>
  <c r="L74" i="1"/>
  <c r="G74" i="1"/>
  <c r="D74" i="1"/>
  <c r="R92" i="1"/>
  <c r="U92" i="1"/>
  <c r="T92" i="1" s="1"/>
  <c r="O92" i="1"/>
  <c r="J92" i="1"/>
  <c r="M92" i="1"/>
  <c r="L92" i="1" s="1"/>
  <c r="G92" i="1"/>
  <c r="D92" i="1"/>
  <c r="R91" i="1"/>
  <c r="U91" i="1"/>
  <c r="T91" i="1" s="1"/>
  <c r="O91" i="1"/>
  <c r="J91" i="1"/>
  <c r="L91" i="1"/>
  <c r="G91" i="1"/>
  <c r="D91" i="1"/>
  <c r="R90" i="1"/>
  <c r="U90" i="1"/>
  <c r="T90" i="1" s="1"/>
  <c r="O90" i="1"/>
  <c r="J90" i="1"/>
  <c r="L90" i="1"/>
  <c r="G90" i="1"/>
  <c r="D90" i="1"/>
  <c r="R88" i="1"/>
  <c r="U88" i="1"/>
  <c r="T88" i="1" s="1"/>
  <c r="O88" i="1"/>
  <c r="J88" i="1"/>
  <c r="L88" i="1"/>
  <c r="G88" i="1"/>
  <c r="D88" i="1"/>
  <c r="R87" i="1"/>
  <c r="U87" i="1"/>
  <c r="T87" i="1" s="1"/>
  <c r="O87" i="1"/>
  <c r="J87" i="1"/>
  <c r="M87" i="1"/>
  <c r="L87" i="1" s="1"/>
  <c r="G87" i="1"/>
  <c r="D87" i="1"/>
  <c r="R86" i="1"/>
  <c r="U86" i="1"/>
  <c r="T86" i="1" s="1"/>
  <c r="O86" i="1"/>
  <c r="J86" i="1"/>
  <c r="M86" i="1"/>
  <c r="L86" i="1" s="1"/>
  <c r="G86" i="1"/>
  <c r="D86" i="1"/>
  <c r="R85" i="1"/>
  <c r="U85" i="1"/>
  <c r="T85" i="1" s="1"/>
  <c r="O85" i="1"/>
  <c r="J85" i="1"/>
  <c r="M85" i="1"/>
  <c r="L85" i="1" s="1"/>
  <c r="G85" i="1"/>
  <c r="D85" i="1"/>
  <c r="R83" i="1"/>
  <c r="U83" i="1"/>
  <c r="T83" i="1" s="1"/>
  <c r="O83" i="1"/>
  <c r="J83" i="1"/>
  <c r="M83" i="1"/>
  <c r="L83" i="1" s="1"/>
  <c r="G83" i="1"/>
  <c r="D83" i="1"/>
  <c r="R81" i="1"/>
  <c r="U81" i="1"/>
  <c r="T81" i="1" s="1"/>
  <c r="O81" i="1"/>
  <c r="J81" i="1"/>
  <c r="M81" i="1"/>
  <c r="L81" i="1" s="1"/>
  <c r="G81" i="1"/>
  <c r="D81" i="1"/>
  <c r="R80" i="1"/>
  <c r="U80" i="1"/>
  <c r="T80" i="1" s="1"/>
  <c r="O80" i="1"/>
  <c r="J80" i="1"/>
  <c r="L80" i="1"/>
  <c r="G80" i="1"/>
  <c r="D80" i="1"/>
  <c r="R78" i="1"/>
  <c r="U78" i="1"/>
  <c r="T78" i="1" s="1"/>
  <c r="O78" i="1"/>
  <c r="J78" i="1"/>
  <c r="M78" i="1"/>
  <c r="L78" i="1" s="1"/>
  <c r="G78" i="1"/>
  <c r="D78" i="1"/>
  <c r="R77" i="1"/>
  <c r="U77" i="1"/>
  <c r="T77" i="1" s="1"/>
  <c r="O77" i="1"/>
  <c r="J77" i="1"/>
  <c r="M77" i="1"/>
  <c r="L77" i="1" s="1"/>
  <c r="G77" i="1"/>
  <c r="D77" i="1"/>
  <c r="R75" i="1"/>
  <c r="U75" i="1"/>
  <c r="T75" i="1" s="1"/>
  <c r="O75" i="1"/>
  <c r="J75" i="1"/>
  <c r="L75" i="1"/>
  <c r="G75" i="1"/>
  <c r="D75" i="1"/>
  <c r="R73" i="1"/>
  <c r="U73" i="1"/>
  <c r="T73" i="1" s="1"/>
  <c r="O73" i="1"/>
  <c r="J73" i="1"/>
  <c r="L73" i="1"/>
  <c r="G73" i="1"/>
  <c r="D73" i="1"/>
  <c r="U79" i="1"/>
  <c r="T79" i="1" s="1"/>
  <c r="R79" i="1"/>
  <c r="O79" i="1"/>
  <c r="M79" i="1"/>
  <c r="L79" i="1" s="1"/>
  <c r="J79" i="1"/>
  <c r="G79" i="1"/>
  <c r="D79" i="1"/>
  <c r="T76" i="1"/>
  <c r="R76" i="1"/>
  <c r="O76" i="1"/>
  <c r="M76" i="1"/>
  <c r="L76" i="1" s="1"/>
  <c r="J76" i="1"/>
  <c r="G76" i="1"/>
  <c r="D76" i="1"/>
  <c r="U84" i="1"/>
  <c r="T84" i="1" s="1"/>
  <c r="R84" i="1"/>
  <c r="O84" i="1"/>
  <c r="M84" i="1"/>
  <c r="L84" i="1" s="1"/>
  <c r="J84" i="1"/>
  <c r="G84" i="1"/>
  <c r="D84" i="1"/>
  <c r="R71" i="1"/>
  <c r="U71" i="1"/>
  <c r="T71" i="1" s="1"/>
  <c r="O71" i="1"/>
  <c r="J71" i="1"/>
  <c r="M71" i="1"/>
  <c r="L71" i="1" s="1"/>
  <c r="G71" i="1"/>
  <c r="D71" i="1"/>
  <c r="R69" i="1"/>
  <c r="U69" i="1"/>
  <c r="T69" i="1" s="1"/>
  <c r="J69" i="1"/>
  <c r="L69" i="1"/>
  <c r="G69" i="1"/>
  <c r="D69" i="1"/>
  <c r="R67" i="1"/>
  <c r="U67" i="1"/>
  <c r="T67" i="1" s="1"/>
  <c r="O67" i="1"/>
  <c r="J67" i="1"/>
  <c r="G67" i="1"/>
  <c r="D67" i="1"/>
  <c r="R63" i="1"/>
  <c r="U63" i="1"/>
  <c r="T63" i="1" s="1"/>
  <c r="J63" i="1"/>
  <c r="L63" i="1"/>
  <c r="G63" i="1"/>
  <c r="D63" i="1"/>
  <c r="R61" i="1"/>
  <c r="U61" i="1"/>
  <c r="T61" i="1" s="1"/>
  <c r="O61" i="1"/>
  <c r="J61" i="1"/>
  <c r="L61" i="1"/>
  <c r="G61" i="1"/>
  <c r="D61" i="1"/>
  <c r="R59" i="1"/>
  <c r="U59" i="1"/>
  <c r="T59" i="1" s="1"/>
  <c r="O59" i="1"/>
  <c r="J59" i="1"/>
  <c r="L59" i="1"/>
  <c r="G59" i="1"/>
  <c r="D59" i="1"/>
  <c r="R55" i="1"/>
  <c r="U55" i="1"/>
  <c r="T55" i="1" s="1"/>
  <c r="O55" i="1"/>
  <c r="J55" i="1"/>
  <c r="L55" i="1"/>
  <c r="G55" i="1"/>
  <c r="D55" i="1"/>
  <c r="R54" i="1"/>
  <c r="U54" i="1"/>
  <c r="T54" i="1" s="1"/>
  <c r="O54" i="1"/>
  <c r="J54" i="1"/>
  <c r="L54" i="1"/>
  <c r="G54" i="1"/>
  <c r="D54" i="1"/>
  <c r="R53" i="1"/>
  <c r="U53" i="1"/>
  <c r="T53" i="1" s="1"/>
  <c r="O53" i="1"/>
  <c r="J53" i="1"/>
  <c r="M53" i="1"/>
  <c r="L53" i="1" s="1"/>
  <c r="G53" i="1"/>
  <c r="D53" i="1"/>
  <c r="U65" i="1"/>
  <c r="T65" i="1" s="1"/>
  <c r="R65" i="1"/>
  <c r="O65" i="1"/>
  <c r="M65" i="1"/>
  <c r="L65" i="1" s="1"/>
  <c r="J65" i="1"/>
  <c r="G65" i="1"/>
  <c r="D65" i="1"/>
  <c r="U60" i="1"/>
  <c r="T60" i="1" s="1"/>
  <c r="R60" i="1"/>
  <c r="O60" i="1"/>
  <c r="M60" i="1"/>
  <c r="L60" i="1" s="1"/>
  <c r="J60" i="1"/>
  <c r="G60" i="1"/>
  <c r="D60" i="1"/>
  <c r="U57" i="1"/>
  <c r="T57" i="1" s="1"/>
  <c r="R57" i="1"/>
  <c r="O57" i="1"/>
  <c r="L57" i="1"/>
  <c r="J57" i="1"/>
  <c r="G57" i="1"/>
  <c r="D57" i="1"/>
  <c r="U52" i="1"/>
  <c r="T52" i="1" s="1"/>
  <c r="R52" i="1"/>
  <c r="O52" i="1"/>
  <c r="M52" i="1"/>
  <c r="L52" i="1" s="1"/>
  <c r="J52" i="1"/>
  <c r="G52" i="1"/>
  <c r="D52" i="1"/>
  <c r="U70" i="1"/>
  <c r="T70" i="1" s="1"/>
  <c r="R70" i="1"/>
  <c r="O70" i="1"/>
  <c r="J70" i="1"/>
  <c r="G70" i="1"/>
  <c r="D70" i="1"/>
  <c r="U66" i="1"/>
  <c r="T66" i="1" s="1"/>
  <c r="R66" i="1"/>
  <c r="O66" i="1"/>
  <c r="M66" i="1"/>
  <c r="L66" i="1" s="1"/>
  <c r="J66" i="1"/>
  <c r="G66" i="1"/>
  <c r="D66" i="1"/>
  <c r="U72" i="1"/>
  <c r="T72" i="1" s="1"/>
  <c r="R72" i="1"/>
  <c r="O72" i="1"/>
  <c r="L72" i="1"/>
  <c r="J72" i="1"/>
  <c r="G72" i="1"/>
  <c r="D72" i="1"/>
  <c r="R49" i="1"/>
  <c r="U49" i="1"/>
  <c r="T49" i="1" s="1"/>
  <c r="O49" i="1"/>
  <c r="J49" i="1"/>
  <c r="M49" i="1"/>
  <c r="L49" i="1" s="1"/>
  <c r="G49" i="1"/>
  <c r="D49" i="1"/>
  <c r="R48" i="1"/>
  <c r="T48" i="1"/>
  <c r="O48" i="1"/>
  <c r="J48" i="1"/>
  <c r="M48" i="1"/>
  <c r="L48" i="1" s="1"/>
  <c r="G48" i="1"/>
  <c r="D48" i="1"/>
  <c r="U50" i="1"/>
  <c r="T50" i="1" s="1"/>
  <c r="R50" i="1"/>
  <c r="O50" i="1"/>
  <c r="L50" i="1"/>
  <c r="J50" i="1"/>
  <c r="G50" i="1"/>
  <c r="D50" i="1"/>
  <c r="R47" i="1"/>
  <c r="U47" i="1"/>
  <c r="T47" i="1" s="1"/>
  <c r="O47" i="1"/>
  <c r="J47" i="1"/>
  <c r="M47" i="1"/>
  <c r="L47" i="1" s="1"/>
  <c r="G47" i="1"/>
  <c r="D47" i="1"/>
  <c r="R46" i="1"/>
  <c r="U46" i="1"/>
  <c r="T46" i="1" s="1"/>
  <c r="O46" i="1"/>
  <c r="J46" i="1"/>
  <c r="L46" i="1"/>
  <c r="G46" i="1"/>
  <c r="D46" i="1"/>
  <c r="R45" i="1"/>
  <c r="U45" i="1"/>
  <c r="T45" i="1" s="1"/>
  <c r="O45" i="1"/>
  <c r="J45" i="1"/>
  <c r="M45" i="1"/>
  <c r="L45" i="1" s="1"/>
  <c r="G45" i="1"/>
  <c r="D45" i="1"/>
  <c r="R43" i="1"/>
  <c r="U43" i="1"/>
  <c r="T43" i="1" s="1"/>
  <c r="O43" i="1"/>
  <c r="J43" i="1"/>
  <c r="L43" i="1"/>
  <c r="G43" i="1"/>
  <c r="D43" i="1"/>
  <c r="R42" i="1"/>
  <c r="U42" i="1"/>
  <c r="T42" i="1" s="1"/>
  <c r="O42" i="1"/>
  <c r="J42" i="1"/>
  <c r="M42" i="1"/>
  <c r="L42" i="1" s="1"/>
  <c r="G42" i="1"/>
  <c r="D42" i="1"/>
  <c r="R40" i="1"/>
  <c r="U40" i="1"/>
  <c r="T40" i="1" s="1"/>
  <c r="O40" i="1"/>
  <c r="J40" i="1"/>
  <c r="M40" i="1"/>
  <c r="L40" i="1" s="1"/>
  <c r="G40" i="1"/>
  <c r="D40" i="1"/>
  <c r="R36" i="1"/>
  <c r="U36" i="1"/>
  <c r="T36" i="1" s="1"/>
  <c r="O36" i="1"/>
  <c r="J36" i="1"/>
  <c r="L36" i="1"/>
  <c r="G36" i="1"/>
  <c r="D36" i="1"/>
  <c r="U37" i="1"/>
  <c r="T37" i="1" s="1"/>
  <c r="R37" i="1"/>
  <c r="O37" i="1"/>
  <c r="M37" i="1"/>
  <c r="L37" i="1" s="1"/>
  <c r="J37" i="1"/>
  <c r="G37" i="1"/>
  <c r="D37" i="1"/>
  <c r="U32" i="1"/>
  <c r="T32" i="1" s="1"/>
  <c r="R32" i="1"/>
  <c r="O32" i="1"/>
  <c r="M32" i="1"/>
  <c r="L32" i="1" s="1"/>
  <c r="J32" i="1"/>
  <c r="G32" i="1"/>
  <c r="D32" i="1"/>
  <c r="R30" i="1"/>
  <c r="U30" i="1"/>
  <c r="T30" i="1" s="1"/>
  <c r="O30" i="1"/>
  <c r="J30" i="1"/>
  <c r="L30" i="1"/>
  <c r="G30" i="1"/>
  <c r="D30" i="1"/>
  <c r="R28" i="1"/>
  <c r="U28" i="1"/>
  <c r="T28" i="1" s="1"/>
  <c r="O28" i="1"/>
  <c r="J28" i="1"/>
  <c r="L28" i="1"/>
  <c r="G28" i="1"/>
  <c r="D28" i="1"/>
  <c r="R26" i="1"/>
  <c r="U26" i="1"/>
  <c r="T26" i="1" s="1"/>
  <c r="O26" i="1"/>
  <c r="J26" i="1"/>
  <c r="M26" i="1"/>
  <c r="L26" i="1" s="1"/>
  <c r="G26" i="1"/>
  <c r="D26" i="1"/>
  <c r="R24" i="1"/>
  <c r="U24" i="1"/>
  <c r="T24" i="1" s="1"/>
  <c r="O24" i="1"/>
  <c r="J24" i="1"/>
  <c r="L24" i="1"/>
  <c r="G24" i="1"/>
  <c r="D24" i="1"/>
  <c r="R21" i="1"/>
  <c r="U21" i="1"/>
  <c r="T21" i="1" s="1"/>
  <c r="O21" i="1"/>
  <c r="J21" i="1"/>
  <c r="L21" i="1"/>
  <c r="G21" i="1"/>
  <c r="D21" i="1"/>
  <c r="R18" i="1" l="1"/>
  <c r="U18" i="1"/>
  <c r="T18" i="1" s="1"/>
  <c r="O18" i="1"/>
  <c r="J18" i="1"/>
  <c r="M18" i="1"/>
  <c r="L18" i="1" s="1"/>
  <c r="G18" i="1"/>
  <c r="D18" i="1"/>
  <c r="U23" i="1"/>
  <c r="T23" i="1" s="1"/>
  <c r="R23" i="1"/>
  <c r="O23" i="1"/>
  <c r="L23" i="1"/>
  <c r="J23" i="1"/>
  <c r="G23" i="1"/>
  <c r="D23" i="1"/>
  <c r="U22" i="1"/>
  <c r="T22" i="1" s="1"/>
  <c r="R22" i="1"/>
  <c r="O22" i="1"/>
  <c r="M22" i="1"/>
  <c r="L22" i="1" s="1"/>
  <c r="J22" i="1"/>
  <c r="G22" i="1"/>
  <c r="D22" i="1"/>
  <c r="U20" i="1"/>
  <c r="T20" i="1" s="1"/>
  <c r="R20" i="1"/>
  <c r="O20" i="1"/>
  <c r="L20" i="1"/>
  <c r="J20" i="1"/>
  <c r="G20" i="1"/>
  <c r="D20" i="1"/>
  <c r="U31" i="1"/>
  <c r="T31" i="1" s="1"/>
  <c r="R31" i="1"/>
  <c r="O31" i="1"/>
  <c r="L31" i="1"/>
  <c r="J31" i="1"/>
  <c r="G31" i="1"/>
  <c r="D31" i="1"/>
  <c r="U27" i="1"/>
  <c r="T27" i="1" s="1"/>
  <c r="R27" i="1"/>
  <c r="O27" i="1"/>
  <c r="M27" i="1"/>
  <c r="L27" i="1" s="1"/>
  <c r="J27" i="1"/>
  <c r="G27" i="1"/>
  <c r="D27" i="1"/>
  <c r="R17" i="1"/>
  <c r="U17" i="1"/>
  <c r="T17" i="1" s="1"/>
  <c r="O17" i="1"/>
  <c r="J17" i="1"/>
  <c r="M17" i="1"/>
  <c r="L17" i="1" s="1"/>
  <c r="G17" i="1"/>
  <c r="D17" i="1"/>
  <c r="R16" i="1"/>
  <c r="U16" i="1"/>
  <c r="T16" i="1" s="1"/>
  <c r="O16" i="1"/>
  <c r="J16" i="1"/>
  <c r="M16" i="1"/>
  <c r="L16" i="1" s="1"/>
  <c r="G16" i="1"/>
  <c r="D16" i="1"/>
  <c r="U38" i="1"/>
  <c r="T38" i="1" s="1"/>
  <c r="R38" i="1"/>
  <c r="O38" i="1"/>
  <c r="L38" i="1"/>
  <c r="J38" i="1"/>
  <c r="G38" i="1"/>
  <c r="D38" i="1"/>
  <c r="U39" i="1"/>
  <c r="T39" i="1" s="1"/>
  <c r="R39" i="1"/>
  <c r="O39" i="1"/>
  <c r="M39" i="1"/>
  <c r="L39" i="1" s="1"/>
  <c r="J39" i="1"/>
  <c r="G39" i="1"/>
  <c r="D39" i="1"/>
  <c r="M4" i="1" l="1"/>
  <c r="L9" i="1" l="1"/>
  <c r="R9" i="1"/>
  <c r="U9" i="1"/>
  <c r="T9" i="1" s="1"/>
  <c r="O9" i="1"/>
  <c r="J9" i="1"/>
  <c r="G9" i="1"/>
  <c r="D9" i="1"/>
  <c r="D15" i="1"/>
  <c r="D14" i="1"/>
  <c r="D13" i="1"/>
  <c r="D12" i="1"/>
  <c r="D11" i="1"/>
  <c r="D10" i="1"/>
  <c r="D8" i="1"/>
  <c r="D6" i="1"/>
  <c r="D5" i="1"/>
  <c r="D4" i="1"/>
  <c r="J3" i="1"/>
  <c r="M3" i="1"/>
  <c r="L5" i="1"/>
  <c r="L4" i="1"/>
  <c r="S94" i="1"/>
  <c r="P94" i="1"/>
  <c r="K94" i="1"/>
  <c r="H94" i="1"/>
  <c r="E94" i="1"/>
  <c r="D94" i="1" s="1"/>
  <c r="R15" i="1"/>
  <c r="U15" i="1"/>
  <c r="T15" i="1" s="1"/>
  <c r="O15" i="1"/>
  <c r="J15" i="1"/>
  <c r="L15" i="1"/>
  <c r="G15" i="1"/>
  <c r="R14" i="1"/>
  <c r="U14" i="1"/>
  <c r="T14" i="1" s="1"/>
  <c r="O14" i="1"/>
  <c r="J14" i="1"/>
  <c r="M14" i="1"/>
  <c r="L14" i="1" s="1"/>
  <c r="G14" i="1"/>
  <c r="R13" i="1"/>
  <c r="U13" i="1"/>
  <c r="T13" i="1" s="1"/>
  <c r="O13" i="1"/>
  <c r="J13" i="1"/>
  <c r="M13" i="1"/>
  <c r="L13" i="1" s="1"/>
  <c r="G13" i="1"/>
  <c r="R12" i="1"/>
  <c r="U12" i="1"/>
  <c r="T12" i="1" s="1"/>
  <c r="O12" i="1"/>
  <c r="J12" i="1"/>
  <c r="L12" i="1"/>
  <c r="G12" i="1"/>
  <c r="R11" i="1"/>
  <c r="U11" i="1"/>
  <c r="T11" i="1" s="1"/>
  <c r="O11" i="1"/>
  <c r="J11" i="1"/>
  <c r="L11" i="1"/>
  <c r="G11" i="1"/>
  <c r="R10" i="1"/>
  <c r="U10" i="1"/>
  <c r="T10" i="1" s="1"/>
  <c r="O10" i="1"/>
  <c r="J10" i="1"/>
  <c r="M10" i="1"/>
  <c r="L10" i="1" s="1"/>
  <c r="G10" i="1"/>
  <c r="R8" i="1"/>
  <c r="R6" i="1"/>
  <c r="R5" i="1"/>
  <c r="R4" i="1"/>
  <c r="R3" i="1"/>
  <c r="O8" i="1"/>
  <c r="O6" i="1"/>
  <c r="O4" i="1"/>
  <c r="O3" i="1"/>
  <c r="U8" i="1"/>
  <c r="T8" i="1" s="1"/>
  <c r="J8" i="1"/>
  <c r="M8" i="1"/>
  <c r="L8" i="1" s="1"/>
  <c r="G8" i="1"/>
  <c r="T6" i="1"/>
  <c r="M6" i="1"/>
  <c r="L6" i="1" s="1"/>
  <c r="J6" i="1"/>
  <c r="G6" i="1"/>
  <c r="U5" i="1"/>
  <c r="J5" i="1"/>
  <c r="G5" i="1"/>
  <c r="U4" i="1"/>
  <c r="T4" i="1" s="1"/>
  <c r="U3" i="1"/>
  <c r="T3" i="1" s="1"/>
  <c r="G4" i="1"/>
  <c r="G3" i="1"/>
  <c r="J4" i="1"/>
  <c r="L3" i="1" l="1"/>
  <c r="M94" i="1"/>
  <c r="U94" i="1"/>
  <c r="R94" i="1"/>
  <c r="G94" i="1"/>
  <c r="O94" i="1"/>
  <c r="J94" i="1"/>
  <c r="T5" i="1"/>
  <c r="T94" i="1" s="1"/>
  <c r="L94" i="1"/>
</calcChain>
</file>

<file path=xl/sharedStrings.xml><?xml version="1.0" encoding="utf-8"?>
<sst xmlns="http://schemas.openxmlformats.org/spreadsheetml/2006/main" count="205" uniqueCount="153">
  <si>
    <t>ROAD</t>
  </si>
  <si>
    <t>BETWEEN ROADS</t>
  </si>
  <si>
    <t>MILES</t>
  </si>
  <si>
    <t>FEET</t>
  </si>
  <si>
    <t>TOTALS:</t>
  </si>
  <si>
    <t>ROAD SEGMENT (CENTERLINE LENGTH)</t>
  </si>
  <si>
    <t>SOLID YELLOW 
(CENTERLINE LENGTH)</t>
  </si>
  <si>
    <t>DASH YELLOW
(CENTERLINE LENGTH)</t>
  </si>
  <si>
    <t>DASH YELLOW 
(CENTERLINE LENGTH * .25)</t>
  </si>
  <si>
    <t>SOLID WHITE
(CENTERLINE LENGTH)</t>
  </si>
  <si>
    <t>DASH WHITE
(CENTERLINE LENGTH)</t>
  </si>
  <si>
    <t>DASH WHITE 
(CENTERLINE LENGTH * .25)</t>
  </si>
  <si>
    <t>County Road 1</t>
  </si>
  <si>
    <t>County Road 10 - County Road 4</t>
  </si>
  <si>
    <t>County Road 12 - County Road 10</t>
  </si>
  <si>
    <t>County Road 10</t>
  </si>
  <si>
    <t>Ash Road - W Bristol Street</t>
  </si>
  <si>
    <t>County Road 11</t>
  </si>
  <si>
    <t>County Road 4 - State Line Road</t>
  </si>
  <si>
    <t>County Road 111</t>
  </si>
  <si>
    <t>County Road 12</t>
  </si>
  <si>
    <t>Ash Road - Elkhart City limits</t>
  </si>
  <si>
    <t>County Road 13</t>
  </si>
  <si>
    <t>Elkhart City limits - County Road 4</t>
  </si>
  <si>
    <t>County Road 14</t>
  </si>
  <si>
    <t>Gunder Road - County Road 23</t>
  </si>
  <si>
    <t>County Road 142</t>
  </si>
  <si>
    <t>County Road 146</t>
  </si>
  <si>
    <t>County Road 15</t>
  </si>
  <si>
    <t>County Road 16</t>
  </si>
  <si>
    <t>County Road 18</t>
  </si>
  <si>
    <t>County Road 19</t>
  </si>
  <si>
    <t>County Road 2</t>
  </si>
  <si>
    <t>County Road 20</t>
  </si>
  <si>
    <t>County Road 9 - Elkhart City limits</t>
  </si>
  <si>
    <t>County Road 21</t>
  </si>
  <si>
    <t>County Road 8 - County Road 6</t>
  </si>
  <si>
    <t>County Road 22</t>
  </si>
  <si>
    <t>County Road 9 - County Road 111</t>
  </si>
  <si>
    <t>County Road 23</t>
  </si>
  <si>
    <t>County Road 24</t>
  </si>
  <si>
    <t>County Road 3 - Charlotte Avenue</t>
  </si>
  <si>
    <t>County Road 26</t>
  </si>
  <si>
    <t>County Road 27</t>
  </si>
  <si>
    <t>County Road 28</t>
  </si>
  <si>
    <t>County Road 29</t>
  </si>
  <si>
    <t>County Road 3</t>
  </si>
  <si>
    <t>Elkhart City limits - County Road 12</t>
  </si>
  <si>
    <t>State Road 19 - County Road 113</t>
  </si>
  <si>
    <t>County Road 30</t>
  </si>
  <si>
    <t>County Road 32</t>
  </si>
  <si>
    <t>County Road 35</t>
  </si>
  <si>
    <t>County Road 36</t>
  </si>
  <si>
    <t>County Road 38</t>
  </si>
  <si>
    <t>County Road 4</t>
  </si>
  <si>
    <t>County Road 35 - State Road 13</t>
  </si>
  <si>
    <t>State Road 15 - County Road 35</t>
  </si>
  <si>
    <t>County Road 40</t>
  </si>
  <si>
    <t>County Road 42</t>
  </si>
  <si>
    <t>County Road 45</t>
  </si>
  <si>
    <t>County Road 46</t>
  </si>
  <si>
    <t>County Road 5</t>
  </si>
  <si>
    <t>County Road 6</t>
  </si>
  <si>
    <t>County Road 7</t>
  </si>
  <si>
    <t>County Road 8</t>
  </si>
  <si>
    <t>County Road 9</t>
  </si>
  <si>
    <t>Missouri Avenue</t>
  </si>
  <si>
    <t>County Road 45 - County Road 17</t>
  </si>
  <si>
    <t>Old County Road 17</t>
  </si>
  <si>
    <t>County Road 30 - County Road 28</t>
  </si>
  <si>
    <t>County Road 45 - County Road 18</t>
  </si>
  <si>
    <t>Old US 20</t>
  </si>
  <si>
    <t>Old US 33</t>
  </si>
  <si>
    <t>Ash Road - Nappanee Street</t>
  </si>
  <si>
    <t>State Line Road</t>
  </si>
  <si>
    <t xml:space="preserve">State Road 19 - County Road 11 </t>
  </si>
  <si>
    <t>Toledo Road</t>
  </si>
  <si>
    <t>W Mishawaka Road</t>
  </si>
  <si>
    <t>Goshen City limits - County Road 40</t>
  </si>
  <si>
    <t>Lyric Lane - Michigan State Line</t>
  </si>
  <si>
    <t>Elkhart City limits to County Road 4</t>
  </si>
  <si>
    <t>Wakarusa Town limits - County Road 28</t>
  </si>
  <si>
    <t>Elkhart City limits - Gunder Road</t>
  </si>
  <si>
    <t>Elkhart City limits - County Road 13</t>
  </si>
  <si>
    <t>Toledo Road - Elkhart City limits and Elkhart City limits - E Jackson Boulevard</t>
  </si>
  <si>
    <t>County Road 32 - Goshen City limits</t>
  </si>
  <si>
    <t>County Road 22 - Elkhart City limits</t>
  </si>
  <si>
    <t>Ash Road - County Road 101 and Phillips Street - Elkhart City limits</t>
  </si>
  <si>
    <t>County Road 18 - Elkhart City limits</t>
  </si>
  <si>
    <t>US 33 - County Road 18</t>
  </si>
  <si>
    <r>
      <rPr>
        <sz val="11"/>
        <rFont val="Calibri"/>
        <family val="2"/>
        <scheme val="minor"/>
      </rPr>
      <t>County Road 17</t>
    </r>
    <r>
      <rPr>
        <sz val="11"/>
        <color theme="1"/>
        <rFont val="Calibri"/>
        <family val="2"/>
        <scheme val="minor"/>
      </rPr>
      <t xml:space="preserve"> - County Road 29</t>
    </r>
  </si>
  <si>
    <t>County Road 30 - Goshen City limits</t>
  </si>
  <si>
    <t>County Road 52 -  State Road 119 and County Road 28 - W Mishawaka Road</t>
  </si>
  <si>
    <t>US 33 - Millersburg Town limits</t>
  </si>
  <si>
    <t>Shady Lane - Edwards Road, and County Road 6 to Michigan State Line</t>
  </si>
  <si>
    <t>17th Street - S 11th Street; S 8th Street - C Lane; Elkhart City limits - County Road 9</t>
  </si>
  <si>
    <t>Goshen City limits - Middlebury Town limits</t>
  </si>
  <si>
    <t>County Road 28 - County Road 22</t>
  </si>
  <si>
    <t>Elkhart City limits - County Road 17</t>
  </si>
  <si>
    <t>County Road 17 - Bristol Town limits</t>
  </si>
  <si>
    <t>County Road 100</t>
  </si>
  <si>
    <t>County Road 22 - County Road 20</t>
  </si>
  <si>
    <t>County Road 28 - US 33</t>
  </si>
  <si>
    <t>County Road 31 - Hemsberd St.</t>
  </si>
  <si>
    <t>West County Line - County Road 46</t>
  </si>
  <si>
    <t>County Road 150</t>
  </si>
  <si>
    <t>State Road 19 - County Road 7</t>
  </si>
  <si>
    <t>Elkhart City limits - State Road 15</t>
  </si>
  <si>
    <t>County Road 6 - County Road 104</t>
  </si>
  <si>
    <t>Goshen City limits - US 20</t>
  </si>
  <si>
    <t>County Road 38 - Goshen City limits</t>
  </si>
  <si>
    <t>County Road 35 - SR 13</t>
  </si>
  <si>
    <t>Pine Ridge Pkwy - S. Main St</t>
  </si>
  <si>
    <t>US 20 Bypass - Pine Ridge Pkwy</t>
  </si>
  <si>
    <t>Old County Road 17 - County Road 19</t>
  </si>
  <si>
    <t>Ash Rd - Best Ave.</t>
  </si>
  <si>
    <t>County Road 18 - Gunder Road</t>
  </si>
  <si>
    <t>County Road 142 - County Road 36</t>
  </si>
  <si>
    <t>County Road 100 - County Road 3</t>
  </si>
  <si>
    <t>County Road 146 New Paris Town limits - US 6</t>
  </si>
  <si>
    <t>County Road 3 - Old County Road 17</t>
  </si>
  <si>
    <t>County Road 25 - South County Line</t>
  </si>
  <si>
    <t>County Road 24 - County Road 20 County Road 20 - Dead End</t>
  </si>
  <si>
    <t>SR 19 - Goshen City limits</t>
  </si>
  <si>
    <t>County Road 31</t>
  </si>
  <si>
    <t>County Road 46 - County Road 42</t>
  </si>
  <si>
    <t>County Road 33</t>
  </si>
  <si>
    <t>US 33 - US 6</t>
  </si>
  <si>
    <t>County Road 14  - County Road 22</t>
  </si>
  <si>
    <t>County Road 38 - County Road 22</t>
  </si>
  <si>
    <t>County Road 19 - County Road 21</t>
  </si>
  <si>
    <t>County Road 35 - E County Line</t>
  </si>
  <si>
    <t xml:space="preserve">County Road 5 - Elkhart City limits </t>
  </si>
  <si>
    <t>Wakarusa limits - County Road 19</t>
  </si>
  <si>
    <t>Ash Road  - Wakarusa Town limits</t>
  </si>
  <si>
    <t xml:space="preserve">County Road 27 - Goshen City limits </t>
  </si>
  <si>
    <t>Elkhart City limits - Goshen City limits</t>
  </si>
  <si>
    <t>SR 15 - County Road 33</t>
  </si>
  <si>
    <t>County Road 146 - County Road 21</t>
  </si>
  <si>
    <t>Ash Road - John Weaver Parkway; County Road 7 - Emerson Dr; County Road 9 - Northland Drive; County Road 15 - County Road 21</t>
  </si>
  <si>
    <t>County Road 28 - Elkhart City limits</t>
  </si>
  <si>
    <t>Country Club Drive - Merrill St</t>
  </si>
  <si>
    <t>Main St New Paris</t>
  </si>
  <si>
    <t>County Road 1 - Elkhart City limits</t>
  </si>
  <si>
    <t>Elkhart City limits - County Road 15</t>
  </si>
  <si>
    <t>Minuteman Way - Minuteman Way</t>
  </si>
  <si>
    <t>SR 119 - Kercher Road</t>
  </si>
  <si>
    <t>County Road 23 - 1 st Street</t>
  </si>
  <si>
    <t>S County Line Rd</t>
  </si>
  <si>
    <t>County Road 29- County Road 33</t>
  </si>
  <si>
    <t>RE</t>
  </si>
  <si>
    <t>6th Street - State Road 15</t>
  </si>
  <si>
    <t>Goshen City limits - State Road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</si>
</sst>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164" fontId="0" fillId="4" borderId="1" xfId="0" applyNumberFormat="1" applyFill="1" applyBorder="1"/>
    <xf numFmtId="0" fontId="0" fillId="5" borderId="1" xfId="0" applyFill="1" applyBorder="1"/>
    <xf numFmtId="0" fontId="1" fillId="5" borderId="0" xfId="0" applyFont="1" applyFill="1"/>
    <xf numFmtId="0" fontId="0" fillId="5" borderId="2" xfId="0" applyFill="1" applyBorder="1"/>
    <xf numFmtId="164" fontId="0" fillId="0" borderId="2" xfId="0" applyNumberFormat="1" applyBorder="1"/>
    <xf numFmtId="164" fontId="0" fillId="2" borderId="2" xfId="0" applyNumberFormat="1" applyFill="1" applyBorder="1"/>
    <xf numFmtId="164" fontId="0" fillId="3" borderId="2" xfId="0" applyNumberFormat="1" applyFill="1" applyBorder="1"/>
    <xf numFmtId="164" fontId="0" fillId="4" borderId="2" xfId="0" applyNumberFormat="1" applyFill="1" applyBorder="1"/>
    <xf numFmtId="0" fontId="1" fillId="5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2" xfId="0" applyNumberFormat="1" applyBorder="1"/>
    <xf numFmtId="165" fontId="0" fillId="0" borderId="1" xfId="0" applyNumberFormat="1" applyBorder="1"/>
    <xf numFmtId="165" fontId="0" fillId="0" borderId="0" xfId="0" applyNumberFormat="1"/>
    <xf numFmtId="165" fontId="1" fillId="2" borderId="1" xfId="0" applyNumberFormat="1" applyFont="1" applyFill="1" applyBorder="1" applyAlignment="1">
      <alignment horizontal="center"/>
    </xf>
    <xf numFmtId="165" fontId="0" fillId="2" borderId="2" xfId="0" applyNumberFormat="1" applyFill="1" applyBorder="1"/>
    <xf numFmtId="165" fontId="0" fillId="2" borderId="1" xfId="0" applyNumberFormat="1" applyFill="1" applyBorder="1"/>
    <xf numFmtId="165" fontId="1" fillId="3" borderId="1" xfId="0" applyNumberFormat="1" applyFont="1" applyFill="1" applyBorder="1" applyAlignment="1">
      <alignment horizontal="center"/>
    </xf>
    <xf numFmtId="165" fontId="0" fillId="3" borderId="2" xfId="0" applyNumberFormat="1" applyFill="1" applyBorder="1"/>
    <xf numFmtId="165" fontId="0" fillId="3" borderId="1" xfId="0" applyNumberFormat="1" applyFill="1" applyBorder="1"/>
    <xf numFmtId="165" fontId="1" fillId="4" borderId="1" xfId="0" applyNumberFormat="1" applyFont="1" applyFill="1" applyBorder="1" applyAlignment="1">
      <alignment horizontal="center"/>
    </xf>
    <xf numFmtId="165" fontId="0" fillId="4" borderId="2" xfId="0" applyNumberFormat="1" applyFill="1" applyBorder="1"/>
    <xf numFmtId="165" fontId="0" fillId="4" borderId="1" xfId="0" applyNumberFormat="1" applyFill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/>
    <xf numFmtId="0" fontId="2" fillId="0" borderId="1" xfId="0" applyFont="1" applyBorder="1" applyAlignment="1">
      <alignment wrapText="1"/>
    </xf>
    <xf numFmtId="0" fontId="2" fillId="5" borderId="1" xfId="0" applyFont="1" applyFill="1" applyBorder="1"/>
    <xf numFmtId="164" fontId="2" fillId="0" borderId="2" xfId="0" applyNumberFormat="1" applyFont="1" applyBorder="1"/>
    <xf numFmtId="165" fontId="2" fillId="0" borderId="1" xfId="0" applyNumberFormat="1" applyFont="1" applyBorder="1"/>
    <xf numFmtId="164" fontId="2" fillId="2" borderId="1" xfId="0" applyNumberFormat="1" applyFont="1" applyFill="1" applyBorder="1"/>
    <xf numFmtId="165" fontId="2" fillId="2" borderId="1" xfId="0" applyNumberFormat="1" applyFont="1" applyFill="1" applyBorder="1"/>
    <xf numFmtId="164" fontId="2" fillId="3" borderId="1" xfId="0" applyNumberFormat="1" applyFont="1" applyFill="1" applyBorder="1"/>
    <xf numFmtId="165" fontId="2" fillId="3" borderId="1" xfId="0" applyNumberFormat="1" applyFont="1" applyFill="1" applyBorder="1"/>
    <xf numFmtId="164" fontId="2" fillId="0" borderId="1" xfId="0" applyNumberFormat="1" applyFont="1" applyBorder="1"/>
    <xf numFmtId="164" fontId="2" fillId="4" borderId="1" xfId="0" applyNumberFormat="1" applyFont="1" applyFill="1" applyBorder="1"/>
    <xf numFmtId="165" fontId="2" fillId="4" borderId="1" xfId="0" applyNumberFormat="1" applyFont="1" applyFill="1" applyBorder="1"/>
    <xf numFmtId="0" fontId="2" fillId="0" borderId="0" xfId="0" applyFont="1"/>
    <xf numFmtId="0" fontId="0" fillId="0" borderId="3" xfId="0" applyBorder="1" applyAlignment="1">
      <alignment wrapText="1"/>
    </xf>
    <xf numFmtId="0" fontId="0" fillId="5" borderId="3" xfId="0" applyFill="1" applyBorder="1"/>
    <xf numFmtId="164" fontId="0" fillId="0" borderId="4" xfId="0" applyNumberFormat="1" applyBorder="1"/>
    <xf numFmtId="165" fontId="0" fillId="0" borderId="3" xfId="0" applyNumberFormat="1" applyBorder="1"/>
    <xf numFmtId="164" fontId="0" fillId="2" borderId="3" xfId="0" applyNumberFormat="1" applyFill="1" applyBorder="1"/>
    <xf numFmtId="165" fontId="0" fillId="2" borderId="3" xfId="0" applyNumberFormat="1" applyFill="1" applyBorder="1"/>
    <xf numFmtId="164" fontId="0" fillId="3" borderId="3" xfId="0" applyNumberFormat="1" applyFill="1" applyBorder="1"/>
    <xf numFmtId="165" fontId="0" fillId="3" borderId="3" xfId="0" applyNumberFormat="1" applyFill="1" applyBorder="1"/>
    <xf numFmtId="164" fontId="0" fillId="0" borderId="3" xfId="0" applyNumberFormat="1" applyBorder="1"/>
    <xf numFmtId="164" fontId="0" fillId="4" borderId="3" xfId="0" applyNumberFormat="1" applyFill="1" applyBorder="1"/>
    <xf numFmtId="165" fontId="0" fillId="4" borderId="3" xfId="0" applyNumberFormat="1" applyFill="1" applyBorder="1"/>
    <xf numFmtId="0" fontId="0" fillId="0" borderId="2" xfId="0" applyFill="1" applyBorder="1"/>
    <xf numFmtId="0" fontId="2" fillId="0" borderId="1" xfId="0" applyFont="1" applyFill="1" applyBorder="1"/>
    <xf numFmtId="164" fontId="0" fillId="0" borderId="5" xfId="0" applyNumberFormat="1" applyBorder="1"/>
    <xf numFmtId="165" fontId="1" fillId="0" borderId="6" xfId="0" applyNumberFormat="1" applyFont="1" applyBorder="1"/>
    <xf numFmtId="0" fontId="1" fillId="5" borderId="6" xfId="0" applyFont="1" applyFill="1" applyBorder="1"/>
    <xf numFmtId="164" fontId="1" fillId="2" borderId="6" xfId="0" applyNumberFormat="1" applyFont="1" applyFill="1" applyBorder="1"/>
    <xf numFmtId="165" fontId="1" fillId="2" borderId="6" xfId="0" applyNumberFormat="1" applyFont="1" applyFill="1" applyBorder="1"/>
    <xf numFmtId="164" fontId="1" fillId="0" borderId="6" xfId="0" applyNumberFormat="1" applyFont="1" applyBorder="1"/>
    <xf numFmtId="164" fontId="1" fillId="4" borderId="6" xfId="0" applyNumberFormat="1" applyFont="1" applyFill="1" applyBorder="1"/>
    <xf numFmtId="165" fontId="1" fillId="4" borderId="6" xfId="0" applyNumberFormat="1" applyFont="1" applyFill="1" applyBorder="1"/>
    <xf numFmtId="165" fontId="0" fillId="4" borderId="8" xfId="0" applyNumberFormat="1" applyFill="1" applyBorder="1"/>
    <xf numFmtId="165" fontId="1" fillId="4" borderId="9" xfId="0" applyNumberFormat="1" applyFont="1" applyFill="1" applyBorder="1"/>
    <xf numFmtId="0" fontId="0" fillId="0" borderId="7" xfId="0" applyFill="1" applyBorder="1"/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64" fontId="1" fillId="4" borderId="1" xfId="0" applyNumberFormat="1" applyFont="1" applyFill="1" applyBorder="1" applyAlignment="1">
      <alignment horizontal="center" wrapText="1"/>
    </xf>
    <xf numFmtId="164" fontId="1" fillId="4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6"/>
  <sheetViews>
    <sheetView tabSelected="1" view="pageLayout" zoomScaleNormal="100" workbookViewId="0">
      <selection activeCell="V12" sqref="V12"/>
    </sheetView>
  </sheetViews>
  <sheetFormatPr defaultRowHeight="15" x14ac:dyDescent="0.25"/>
  <cols>
    <col min="1" max="1" width="21.85546875" style="37" customWidth="1"/>
    <col min="2" max="2" width="34.42578125" style="36" customWidth="1"/>
    <col min="3" max="3" width="0.7109375" customWidth="1"/>
    <col min="4" max="4" width="11.7109375" style="1" customWidth="1"/>
    <col min="5" max="5" width="13.5703125" style="21" customWidth="1"/>
    <col min="6" max="6" width="0.7109375" customWidth="1"/>
    <col min="7" max="7" width="11.7109375" style="1" customWidth="1"/>
    <col min="8" max="8" width="14" style="21" customWidth="1"/>
    <col min="9" max="9" width="0.7109375" customWidth="1"/>
    <col min="10" max="10" width="11.7109375" style="1" hidden="1" customWidth="1"/>
    <col min="11" max="11" width="13.140625" style="21" hidden="1" customWidth="1"/>
    <col min="12" max="12" width="12.7109375" style="1" customWidth="1"/>
    <col min="13" max="13" width="12.7109375" style="21" customWidth="1"/>
    <col min="14" max="14" width="0.7109375" customWidth="1"/>
    <col min="15" max="15" width="11.7109375" style="1" customWidth="1"/>
    <col min="16" max="16" width="11.7109375" style="21" customWidth="1"/>
    <col min="17" max="17" width="0.7109375" customWidth="1"/>
    <col min="18" max="18" width="11.7109375" style="1" hidden="1" customWidth="1"/>
    <col min="19" max="19" width="11.7109375" style="21" hidden="1" customWidth="1"/>
    <col min="20" max="20" width="12.7109375" style="1" customWidth="1"/>
    <col min="21" max="21" width="12.7109375" style="21" customWidth="1"/>
    <col min="23" max="23" width="10.140625" bestFit="1" customWidth="1"/>
  </cols>
  <sheetData>
    <row r="1" spans="1:21" ht="29.25" customHeight="1" x14ac:dyDescent="0.25">
      <c r="A1" s="80" t="s">
        <v>0</v>
      </c>
      <c r="B1" s="81" t="s">
        <v>1</v>
      </c>
      <c r="C1" s="13"/>
      <c r="D1" s="74" t="s">
        <v>5</v>
      </c>
      <c r="E1" s="74"/>
      <c r="F1" s="13"/>
      <c r="G1" s="82" t="s">
        <v>6</v>
      </c>
      <c r="H1" s="82"/>
      <c r="I1" s="13"/>
      <c r="J1" s="78" t="s">
        <v>7</v>
      </c>
      <c r="K1" s="79"/>
      <c r="L1" s="78" t="s">
        <v>8</v>
      </c>
      <c r="M1" s="79"/>
      <c r="N1" s="13"/>
      <c r="O1" s="74" t="s">
        <v>9</v>
      </c>
      <c r="P1" s="75"/>
      <c r="Q1" s="13"/>
      <c r="R1" s="76" t="s">
        <v>10</v>
      </c>
      <c r="S1" s="77"/>
      <c r="T1" s="76" t="s">
        <v>11</v>
      </c>
      <c r="U1" s="77"/>
    </row>
    <row r="2" spans="1:21" x14ac:dyDescent="0.25">
      <c r="A2" s="80"/>
      <c r="B2" s="81"/>
      <c r="C2" s="13"/>
      <c r="D2" s="14" t="s">
        <v>2</v>
      </c>
      <c r="E2" s="18" t="s">
        <v>3</v>
      </c>
      <c r="F2" s="13"/>
      <c r="G2" s="15" t="s">
        <v>2</v>
      </c>
      <c r="H2" s="22" t="s">
        <v>3</v>
      </c>
      <c r="I2" s="13"/>
      <c r="J2" s="16" t="s">
        <v>2</v>
      </c>
      <c r="K2" s="25" t="s">
        <v>3</v>
      </c>
      <c r="L2" s="16" t="s">
        <v>2</v>
      </c>
      <c r="M2" s="25" t="s">
        <v>3</v>
      </c>
      <c r="N2" s="13"/>
      <c r="O2" s="14" t="s">
        <v>2</v>
      </c>
      <c r="P2" s="18" t="s">
        <v>3</v>
      </c>
      <c r="Q2" s="13"/>
      <c r="R2" s="17" t="s">
        <v>2</v>
      </c>
      <c r="S2" s="28" t="s">
        <v>3</v>
      </c>
      <c r="T2" s="17" t="s">
        <v>2</v>
      </c>
      <c r="U2" s="28" t="s">
        <v>3</v>
      </c>
    </row>
    <row r="3" spans="1:21" x14ac:dyDescent="0.25">
      <c r="A3" s="61" t="s">
        <v>12</v>
      </c>
      <c r="B3" s="34" t="s">
        <v>13</v>
      </c>
      <c r="C3" s="8"/>
      <c r="D3" s="9">
        <v>0.61199999999999999</v>
      </c>
      <c r="E3" s="19">
        <v>3231.3</v>
      </c>
      <c r="F3" s="8"/>
      <c r="G3" s="10">
        <f t="shared" ref="G3:G49" si="0">H3/5280</f>
        <v>0.88503787878787876</v>
      </c>
      <c r="H3" s="23">
        <v>4673</v>
      </c>
      <c r="I3" s="8"/>
      <c r="J3" s="11">
        <f t="shared" ref="J3:J49" si="1">K3/5280</f>
        <v>0.25098484848484848</v>
      </c>
      <c r="K3" s="26">
        <v>1325.2</v>
      </c>
      <c r="L3" s="11">
        <f t="shared" ref="L3:L49" si="2">M3/5280</f>
        <v>6.2746212121212119E-2</v>
      </c>
      <c r="M3" s="26">
        <f>K3*0.25</f>
        <v>331.3</v>
      </c>
      <c r="N3" s="8"/>
      <c r="O3" s="9">
        <f t="shared" ref="O3:O49" si="3">P3/5280</f>
        <v>0.29397727272727275</v>
      </c>
      <c r="P3" s="19">
        <v>1552.2</v>
      </c>
      <c r="Q3" s="8"/>
      <c r="R3" s="12">
        <f t="shared" ref="R3:R49" si="4">S3/5280</f>
        <v>0</v>
      </c>
      <c r="S3" s="29">
        <v>0</v>
      </c>
      <c r="T3" s="12">
        <f t="shared" ref="T3:T49" si="5">U3/5280</f>
        <v>0</v>
      </c>
      <c r="U3" s="29">
        <f t="shared" ref="U3:U16" si="6">S3*0.25</f>
        <v>0</v>
      </c>
    </row>
    <row r="4" spans="1:21" x14ac:dyDescent="0.25">
      <c r="A4" s="61" t="s">
        <v>12</v>
      </c>
      <c r="B4" s="32" t="s">
        <v>14</v>
      </c>
      <c r="C4" s="6"/>
      <c r="D4" s="9">
        <f t="shared" ref="D4:D94" si="7">E4/5280</f>
        <v>2.0179734848484849</v>
      </c>
      <c r="E4" s="20">
        <v>10654.9</v>
      </c>
      <c r="F4" s="6"/>
      <c r="G4" s="3">
        <f t="shared" si="0"/>
        <v>2.0419886363636364</v>
      </c>
      <c r="H4" s="24">
        <v>10781.7</v>
      </c>
      <c r="I4" s="6"/>
      <c r="J4" s="4">
        <f t="shared" si="1"/>
        <v>1.2349810606060605</v>
      </c>
      <c r="K4" s="27">
        <v>6520.7</v>
      </c>
      <c r="L4" s="11">
        <f t="shared" si="2"/>
        <v>0.30874526515151512</v>
      </c>
      <c r="M4" s="26">
        <f>K4*0.25</f>
        <v>1630.175</v>
      </c>
      <c r="N4" s="6"/>
      <c r="O4" s="2">
        <f t="shared" si="3"/>
        <v>0</v>
      </c>
      <c r="P4" s="20">
        <v>0</v>
      </c>
      <c r="Q4" s="6"/>
      <c r="R4" s="5">
        <f t="shared" si="4"/>
        <v>0</v>
      </c>
      <c r="S4" s="30">
        <v>0</v>
      </c>
      <c r="T4" s="5">
        <f t="shared" si="5"/>
        <v>0</v>
      </c>
      <c r="U4" s="30">
        <f t="shared" si="6"/>
        <v>0</v>
      </c>
    </row>
    <row r="5" spans="1:21" x14ac:dyDescent="0.25">
      <c r="A5" s="31" t="s">
        <v>15</v>
      </c>
      <c r="B5" s="32" t="s">
        <v>16</v>
      </c>
      <c r="C5" s="6"/>
      <c r="D5" s="9">
        <f t="shared" si="7"/>
        <v>3.3410037878787877</v>
      </c>
      <c r="E5" s="20">
        <v>17640.5</v>
      </c>
      <c r="F5" s="6"/>
      <c r="G5" s="3">
        <f t="shared" si="0"/>
        <v>5.1869886363636359</v>
      </c>
      <c r="H5" s="24">
        <v>27387.3</v>
      </c>
      <c r="I5" s="6"/>
      <c r="J5" s="4">
        <f t="shared" si="1"/>
        <v>0.83801136363636364</v>
      </c>
      <c r="K5" s="27">
        <v>4424.7</v>
      </c>
      <c r="L5" s="11">
        <f t="shared" si="2"/>
        <v>0.20950757575757575</v>
      </c>
      <c r="M5" s="26">
        <v>1106.2</v>
      </c>
      <c r="N5" s="6"/>
      <c r="O5" s="2">
        <v>6.9960000000000004</v>
      </c>
      <c r="P5" s="20">
        <v>36939</v>
      </c>
      <c r="Q5" s="6"/>
      <c r="R5" s="5">
        <f t="shared" si="4"/>
        <v>0</v>
      </c>
      <c r="S5" s="30">
        <v>0</v>
      </c>
      <c r="T5" s="5">
        <f t="shared" si="5"/>
        <v>0</v>
      </c>
      <c r="U5" s="30">
        <f t="shared" si="6"/>
        <v>0</v>
      </c>
    </row>
    <row r="6" spans="1:21" x14ac:dyDescent="0.25">
      <c r="A6" s="31" t="s">
        <v>15</v>
      </c>
      <c r="B6" s="33" t="s">
        <v>98</v>
      </c>
      <c r="C6" s="6"/>
      <c r="D6" s="9">
        <f t="shared" si="7"/>
        <v>1.4000189393939395</v>
      </c>
      <c r="E6" s="20">
        <v>7392.1</v>
      </c>
      <c r="F6" s="6"/>
      <c r="G6" s="3">
        <f t="shared" si="0"/>
        <v>2.052007575757576</v>
      </c>
      <c r="H6" s="24">
        <v>10834.6</v>
      </c>
      <c r="I6" s="6"/>
      <c r="J6" s="4">
        <f t="shared" si="1"/>
        <v>0</v>
      </c>
      <c r="K6" s="27">
        <v>0</v>
      </c>
      <c r="L6" s="4">
        <f t="shared" si="2"/>
        <v>0</v>
      </c>
      <c r="M6" s="27">
        <f t="shared" ref="M6:M16" si="8">K6*0.25</f>
        <v>0</v>
      </c>
      <c r="N6" s="6"/>
      <c r="O6" s="2">
        <f t="shared" si="3"/>
        <v>2.2559848484848484</v>
      </c>
      <c r="P6" s="20">
        <v>11911.6</v>
      </c>
      <c r="Q6" s="6"/>
      <c r="R6" s="5">
        <f t="shared" si="4"/>
        <v>1.5900378787878786</v>
      </c>
      <c r="S6" s="30">
        <v>8395.4</v>
      </c>
      <c r="T6" s="5">
        <f t="shared" si="5"/>
        <v>0.39753787878787877</v>
      </c>
      <c r="U6" s="30">
        <v>2099</v>
      </c>
    </row>
    <row r="7" spans="1:21" s="49" customFormat="1" x14ac:dyDescent="0.25">
      <c r="A7" s="62" t="s">
        <v>100</v>
      </c>
      <c r="B7" s="38" t="s">
        <v>101</v>
      </c>
      <c r="C7" s="39"/>
      <c r="D7" s="40">
        <v>0.67500000000000004</v>
      </c>
      <c r="E7" s="41">
        <v>3546</v>
      </c>
      <c r="F7" s="39"/>
      <c r="G7" s="42">
        <f t="shared" si="0"/>
        <v>1.35</v>
      </c>
      <c r="H7" s="43">
        <v>7128</v>
      </c>
      <c r="I7" s="39"/>
      <c r="J7" s="44"/>
      <c r="K7" s="45"/>
      <c r="L7" s="44">
        <v>0</v>
      </c>
      <c r="M7" s="45">
        <v>0</v>
      </c>
      <c r="N7" s="39"/>
      <c r="O7" s="46">
        <v>0</v>
      </c>
      <c r="P7" s="41">
        <v>0</v>
      </c>
      <c r="Q7" s="39">
        <v>0</v>
      </c>
      <c r="R7" s="47"/>
      <c r="S7" s="48"/>
      <c r="T7" s="47">
        <v>0</v>
      </c>
      <c r="U7" s="48">
        <v>0</v>
      </c>
    </row>
    <row r="8" spans="1:21" x14ac:dyDescent="0.25">
      <c r="A8" s="31" t="s">
        <v>17</v>
      </c>
      <c r="B8" s="32" t="s">
        <v>18</v>
      </c>
      <c r="C8" s="6"/>
      <c r="D8" s="9">
        <f t="shared" si="7"/>
        <v>1.4550189393939394</v>
      </c>
      <c r="E8" s="20">
        <v>7682.5</v>
      </c>
      <c r="F8" s="6"/>
      <c r="G8" s="3">
        <f t="shared" si="0"/>
        <v>0.75801136363636368</v>
      </c>
      <c r="H8" s="24">
        <v>4002.3</v>
      </c>
      <c r="I8" s="6"/>
      <c r="J8" s="4">
        <f t="shared" si="1"/>
        <v>1.4550189393939394</v>
      </c>
      <c r="K8" s="27">
        <v>7682.5</v>
      </c>
      <c r="L8" s="4">
        <f t="shared" si="2"/>
        <v>0.36375473484848486</v>
      </c>
      <c r="M8" s="27">
        <f t="shared" si="8"/>
        <v>1920.625</v>
      </c>
      <c r="N8" s="6"/>
      <c r="O8" s="2">
        <f t="shared" si="3"/>
        <v>0</v>
      </c>
      <c r="P8" s="20">
        <v>0</v>
      </c>
      <c r="Q8" s="6"/>
      <c r="R8" s="5">
        <f t="shared" si="4"/>
        <v>0</v>
      </c>
      <c r="S8" s="30">
        <v>0</v>
      </c>
      <c r="T8" s="5">
        <f t="shared" si="5"/>
        <v>0</v>
      </c>
      <c r="U8" s="30">
        <f t="shared" si="6"/>
        <v>0</v>
      </c>
    </row>
    <row r="9" spans="1:21" x14ac:dyDescent="0.25">
      <c r="A9" s="31" t="s">
        <v>17</v>
      </c>
      <c r="B9" s="32" t="s">
        <v>80</v>
      </c>
      <c r="C9" s="6"/>
      <c r="D9" s="9">
        <f t="shared" si="7"/>
        <v>1.5020265151515151</v>
      </c>
      <c r="E9" s="20">
        <v>7930.7</v>
      </c>
      <c r="F9" s="6"/>
      <c r="G9" s="3">
        <f t="shared" si="0"/>
        <v>1.8200189393939394</v>
      </c>
      <c r="H9" s="24">
        <v>9609.7000000000007</v>
      </c>
      <c r="I9" s="6"/>
      <c r="J9" s="4">
        <f t="shared" si="1"/>
        <v>0.6530113636363637</v>
      </c>
      <c r="K9" s="27">
        <v>3447.9</v>
      </c>
      <c r="L9" s="4">
        <f t="shared" si="2"/>
        <v>0.16325757575757577</v>
      </c>
      <c r="M9" s="27">
        <v>862</v>
      </c>
      <c r="N9" s="6"/>
      <c r="O9" s="2">
        <f t="shared" si="3"/>
        <v>0.32500000000000001</v>
      </c>
      <c r="P9" s="20">
        <v>1716</v>
      </c>
      <c r="Q9" s="6"/>
      <c r="R9" s="5">
        <f t="shared" si="4"/>
        <v>0</v>
      </c>
      <c r="S9" s="30">
        <v>0</v>
      </c>
      <c r="T9" s="5">
        <f t="shared" si="5"/>
        <v>0</v>
      </c>
      <c r="U9" s="30">
        <f t="shared" si="6"/>
        <v>0</v>
      </c>
    </row>
    <row r="10" spans="1:21" x14ac:dyDescent="0.25">
      <c r="A10" s="31" t="s">
        <v>17</v>
      </c>
      <c r="B10" s="32" t="s">
        <v>97</v>
      </c>
      <c r="C10" s="6"/>
      <c r="D10" s="9">
        <f t="shared" si="7"/>
        <v>1.9979734848484847</v>
      </c>
      <c r="E10" s="20">
        <v>10549.3</v>
      </c>
      <c r="F10" s="6"/>
      <c r="G10" s="3">
        <f t="shared" si="0"/>
        <v>2.8809469696969696</v>
      </c>
      <c r="H10" s="24">
        <v>15211.4</v>
      </c>
      <c r="I10" s="6"/>
      <c r="J10" s="4">
        <f t="shared" si="1"/>
        <v>0.5</v>
      </c>
      <c r="K10" s="27">
        <v>2640</v>
      </c>
      <c r="L10" s="4">
        <f t="shared" si="2"/>
        <v>0.125</v>
      </c>
      <c r="M10" s="27">
        <f t="shared" si="8"/>
        <v>660</v>
      </c>
      <c r="N10" s="6"/>
      <c r="O10" s="2">
        <f t="shared" si="3"/>
        <v>1.1919507575757575</v>
      </c>
      <c r="P10" s="20">
        <v>6293.5</v>
      </c>
      <c r="Q10" s="6"/>
      <c r="R10" s="5">
        <f t="shared" si="4"/>
        <v>0</v>
      </c>
      <c r="S10" s="30">
        <v>0</v>
      </c>
      <c r="T10" s="5">
        <f t="shared" si="5"/>
        <v>0</v>
      </c>
      <c r="U10" s="30">
        <f t="shared" si="6"/>
        <v>0</v>
      </c>
    </row>
    <row r="11" spans="1:21" x14ac:dyDescent="0.25">
      <c r="A11" s="31" t="s">
        <v>19</v>
      </c>
      <c r="B11" s="32" t="s">
        <v>86</v>
      </c>
      <c r="C11" s="6"/>
      <c r="D11" s="9">
        <f t="shared" si="7"/>
        <v>0.71600378787878793</v>
      </c>
      <c r="E11" s="20">
        <v>3780.5</v>
      </c>
      <c r="F11" s="6"/>
      <c r="G11" s="3">
        <f t="shared" si="0"/>
        <v>1.2490151515151515</v>
      </c>
      <c r="H11" s="24">
        <v>6594.8</v>
      </c>
      <c r="I11" s="6"/>
      <c r="J11" s="4">
        <f t="shared" si="1"/>
        <v>0.19600378787878789</v>
      </c>
      <c r="K11" s="27">
        <v>1034.9000000000001</v>
      </c>
      <c r="L11" s="4">
        <f t="shared" si="2"/>
        <v>4.5757575757575754E-2</v>
      </c>
      <c r="M11" s="27">
        <v>241.6</v>
      </c>
      <c r="N11" s="6"/>
      <c r="O11" s="2">
        <f t="shared" si="3"/>
        <v>0</v>
      </c>
      <c r="P11" s="20">
        <v>0</v>
      </c>
      <c r="Q11" s="6"/>
      <c r="R11" s="5">
        <f t="shared" si="4"/>
        <v>0</v>
      </c>
      <c r="S11" s="30">
        <v>0</v>
      </c>
      <c r="T11" s="5">
        <f t="shared" si="5"/>
        <v>0</v>
      </c>
      <c r="U11" s="30">
        <f t="shared" si="6"/>
        <v>0</v>
      </c>
    </row>
    <row r="12" spans="1:21" ht="30" x14ac:dyDescent="0.25">
      <c r="A12" s="31" t="s">
        <v>20</v>
      </c>
      <c r="B12" s="33" t="s">
        <v>87</v>
      </c>
      <c r="C12" s="6"/>
      <c r="D12" s="9">
        <f t="shared" si="7"/>
        <v>2.2590719696969694</v>
      </c>
      <c r="E12" s="20">
        <v>11927.9</v>
      </c>
      <c r="F12" s="6"/>
      <c r="G12" s="3">
        <f t="shared" si="0"/>
        <v>1.7110606060606059</v>
      </c>
      <c r="H12" s="24">
        <v>9034.4</v>
      </c>
      <c r="I12" s="6"/>
      <c r="J12" s="4">
        <f t="shared" si="1"/>
        <v>1.659034090909091</v>
      </c>
      <c r="K12" s="27">
        <v>8759.7000000000007</v>
      </c>
      <c r="L12" s="4">
        <f t="shared" si="2"/>
        <v>0.47729166666666667</v>
      </c>
      <c r="M12" s="27">
        <v>2520.1</v>
      </c>
      <c r="N12" s="6"/>
      <c r="O12" s="2">
        <f t="shared" si="3"/>
        <v>4.5471401515151522</v>
      </c>
      <c r="P12" s="20">
        <v>24008.9</v>
      </c>
      <c r="Q12" s="6"/>
      <c r="R12" s="5">
        <f t="shared" si="4"/>
        <v>0</v>
      </c>
      <c r="S12" s="30">
        <v>0</v>
      </c>
      <c r="T12" s="5">
        <f t="shared" si="5"/>
        <v>0</v>
      </c>
      <c r="U12" s="30">
        <f t="shared" si="6"/>
        <v>0</v>
      </c>
    </row>
    <row r="13" spans="1:21" x14ac:dyDescent="0.25">
      <c r="A13" s="31" t="s">
        <v>22</v>
      </c>
      <c r="B13" s="32" t="s">
        <v>23</v>
      </c>
      <c r="C13" s="6"/>
      <c r="D13" s="9">
        <f t="shared" si="7"/>
        <v>0.62301136363636367</v>
      </c>
      <c r="E13" s="20">
        <v>3289.5</v>
      </c>
      <c r="F13" s="6"/>
      <c r="G13" s="3">
        <f t="shared" si="0"/>
        <v>0.77602272727272725</v>
      </c>
      <c r="H13" s="24">
        <v>4097.3999999999996</v>
      </c>
      <c r="I13" s="6"/>
      <c r="J13" s="4">
        <f t="shared" si="1"/>
        <v>0.37600378787878785</v>
      </c>
      <c r="K13" s="27">
        <v>1985.3</v>
      </c>
      <c r="L13" s="4">
        <f t="shared" si="2"/>
        <v>9.4000946969696964E-2</v>
      </c>
      <c r="M13" s="27">
        <f t="shared" si="8"/>
        <v>496.32499999999999</v>
      </c>
      <c r="N13" s="6"/>
      <c r="O13" s="2">
        <f t="shared" si="3"/>
        <v>6.4015151515151511E-2</v>
      </c>
      <c r="P13" s="20">
        <v>338</v>
      </c>
      <c r="Q13" s="6"/>
      <c r="R13" s="5">
        <f t="shared" si="4"/>
        <v>0</v>
      </c>
      <c r="S13" s="30">
        <v>0</v>
      </c>
      <c r="T13" s="5">
        <f t="shared" si="5"/>
        <v>0</v>
      </c>
      <c r="U13" s="30">
        <f t="shared" si="6"/>
        <v>0</v>
      </c>
    </row>
    <row r="14" spans="1:21" x14ac:dyDescent="0.25">
      <c r="A14" s="31" t="s">
        <v>22</v>
      </c>
      <c r="B14" s="32" t="s">
        <v>88</v>
      </c>
      <c r="C14" s="6"/>
      <c r="D14" s="9">
        <f t="shared" si="7"/>
        <v>0.96801136363636375</v>
      </c>
      <c r="E14" s="20">
        <v>5111.1000000000004</v>
      </c>
      <c r="F14" s="6"/>
      <c r="G14" s="3">
        <f t="shared" si="0"/>
        <v>1.6430113636363637</v>
      </c>
      <c r="H14" s="24">
        <v>8675.1</v>
      </c>
      <c r="I14" s="6"/>
      <c r="J14" s="4">
        <f t="shared" si="1"/>
        <v>0.23801136363636363</v>
      </c>
      <c r="K14" s="27">
        <v>1256.7</v>
      </c>
      <c r="L14" s="4">
        <f t="shared" si="2"/>
        <v>5.9502840909090908E-2</v>
      </c>
      <c r="M14" s="27">
        <f t="shared" si="8"/>
        <v>314.17500000000001</v>
      </c>
      <c r="N14" s="6"/>
      <c r="O14" s="2">
        <f t="shared" si="3"/>
        <v>0.90903409090909082</v>
      </c>
      <c r="P14" s="20">
        <v>4799.7</v>
      </c>
      <c r="Q14" s="6"/>
      <c r="R14" s="5">
        <f t="shared" si="4"/>
        <v>0</v>
      </c>
      <c r="S14" s="30">
        <v>0</v>
      </c>
      <c r="T14" s="5">
        <f t="shared" si="5"/>
        <v>0</v>
      </c>
      <c r="U14" s="30">
        <f t="shared" si="6"/>
        <v>0</v>
      </c>
    </row>
    <row r="15" spans="1:21" x14ac:dyDescent="0.25">
      <c r="A15" s="31" t="s">
        <v>22</v>
      </c>
      <c r="B15" s="33" t="s">
        <v>102</v>
      </c>
      <c r="C15" s="6"/>
      <c r="D15" s="9">
        <f t="shared" si="7"/>
        <v>1.5239772727272729</v>
      </c>
      <c r="E15" s="20">
        <v>8046.6</v>
      </c>
      <c r="F15" s="6"/>
      <c r="G15" s="3">
        <f t="shared" si="0"/>
        <v>2.0179545454545451</v>
      </c>
      <c r="H15" s="24">
        <v>10654.8</v>
      </c>
      <c r="I15" s="6"/>
      <c r="J15" s="4">
        <f t="shared" si="1"/>
        <v>0.20901515151515149</v>
      </c>
      <c r="K15" s="27">
        <v>1103.5999999999999</v>
      </c>
      <c r="L15" s="4">
        <f t="shared" si="2"/>
        <v>8.5492424242424245E-2</v>
      </c>
      <c r="M15" s="27">
        <v>451.4</v>
      </c>
      <c r="N15" s="6"/>
      <c r="O15" s="2">
        <f t="shared" si="3"/>
        <v>0.85498106060606061</v>
      </c>
      <c r="P15" s="20">
        <v>4514.3</v>
      </c>
      <c r="Q15" s="6"/>
      <c r="R15" s="5">
        <f t="shared" si="4"/>
        <v>0</v>
      </c>
      <c r="S15" s="30">
        <v>0</v>
      </c>
      <c r="T15" s="5">
        <f t="shared" si="5"/>
        <v>0</v>
      </c>
      <c r="U15" s="30">
        <f t="shared" si="6"/>
        <v>0</v>
      </c>
    </row>
    <row r="16" spans="1:21" x14ac:dyDescent="0.25">
      <c r="A16" s="31" t="s">
        <v>22</v>
      </c>
      <c r="B16" s="32" t="s">
        <v>89</v>
      </c>
      <c r="C16" s="6"/>
      <c r="D16" s="9">
        <f t="shared" si="7"/>
        <v>1.6200378787878786</v>
      </c>
      <c r="E16" s="20">
        <v>8553.7999999999993</v>
      </c>
      <c r="F16" s="6"/>
      <c r="G16" s="3">
        <f t="shared" si="0"/>
        <v>3.1580492424242426</v>
      </c>
      <c r="H16" s="24">
        <v>16674.5</v>
      </c>
      <c r="I16" s="6"/>
      <c r="J16" s="4">
        <f t="shared" si="1"/>
        <v>1.6003787878787878E-2</v>
      </c>
      <c r="K16" s="27">
        <v>84.5</v>
      </c>
      <c r="L16" s="4">
        <f t="shared" si="2"/>
        <v>4.0009469696969694E-3</v>
      </c>
      <c r="M16" s="27">
        <f t="shared" si="8"/>
        <v>21.125</v>
      </c>
      <c r="N16" s="6"/>
      <c r="O16" s="2">
        <f t="shared" si="3"/>
        <v>3.2830681818181815</v>
      </c>
      <c r="P16" s="20">
        <v>17334.599999999999</v>
      </c>
      <c r="Q16" s="6"/>
      <c r="R16" s="5">
        <f t="shared" si="4"/>
        <v>0</v>
      </c>
      <c r="S16" s="30">
        <v>0</v>
      </c>
      <c r="T16" s="5">
        <f t="shared" si="5"/>
        <v>0</v>
      </c>
      <c r="U16" s="30">
        <f t="shared" si="6"/>
        <v>0</v>
      </c>
    </row>
    <row r="17" spans="1:21" x14ac:dyDescent="0.25">
      <c r="A17" s="31" t="s">
        <v>24</v>
      </c>
      <c r="B17" s="32" t="s">
        <v>82</v>
      </c>
      <c r="C17" s="6"/>
      <c r="D17" s="9">
        <f>E17/5280</f>
        <v>1.6430303030303031</v>
      </c>
      <c r="E17" s="20">
        <v>8675.2000000000007</v>
      </c>
      <c r="F17" s="6"/>
      <c r="G17" s="3">
        <f>H17/5280</f>
        <v>1.3280303030303031</v>
      </c>
      <c r="H17" s="24">
        <v>7012</v>
      </c>
      <c r="I17" s="6"/>
      <c r="J17" s="4">
        <f>K17/5280</f>
        <v>1.1610227272727272</v>
      </c>
      <c r="K17" s="27">
        <v>6130.2</v>
      </c>
      <c r="L17" s="4">
        <f>M17/5280</f>
        <v>0.29025568181818179</v>
      </c>
      <c r="M17" s="27">
        <f>K17*0.25</f>
        <v>1532.55</v>
      </c>
      <c r="N17" s="6"/>
      <c r="O17" s="2">
        <f>P17/5280</f>
        <v>2.2660606060606061</v>
      </c>
      <c r="P17" s="20">
        <v>11964.8</v>
      </c>
      <c r="Q17" s="6"/>
      <c r="R17" s="5">
        <f>S17/5280</f>
        <v>0</v>
      </c>
      <c r="S17" s="30">
        <v>0</v>
      </c>
      <c r="T17" s="5">
        <f>U17/5280</f>
        <v>0</v>
      </c>
      <c r="U17" s="30">
        <f>S17*0.25</f>
        <v>0</v>
      </c>
    </row>
    <row r="18" spans="1:21" x14ac:dyDescent="0.25">
      <c r="A18" s="31" t="s">
        <v>24</v>
      </c>
      <c r="B18" s="32" t="s">
        <v>25</v>
      </c>
      <c r="C18" s="6"/>
      <c r="D18" s="9">
        <f t="shared" ref="D18:D19" si="9">E18/5280</f>
        <v>1.25</v>
      </c>
      <c r="E18" s="20">
        <v>6600</v>
      </c>
      <c r="F18" s="6"/>
      <c r="G18" s="3">
        <f t="shared" si="0"/>
        <v>1.9190151515151515</v>
      </c>
      <c r="H18" s="24">
        <v>10132.4</v>
      </c>
      <c r="I18" s="6"/>
      <c r="J18" s="4">
        <f t="shared" si="1"/>
        <v>0.47198863636363636</v>
      </c>
      <c r="K18" s="27">
        <v>2492.1</v>
      </c>
      <c r="L18" s="4">
        <f t="shared" si="2"/>
        <v>0.11799715909090909</v>
      </c>
      <c r="M18" s="27">
        <f t="shared" ref="M18" si="10">K18*0.25</f>
        <v>623.02499999999998</v>
      </c>
      <c r="N18" s="6"/>
      <c r="O18" s="2">
        <f t="shared" si="3"/>
        <v>0</v>
      </c>
      <c r="P18" s="20">
        <v>0</v>
      </c>
      <c r="Q18" s="6"/>
      <c r="R18" s="5">
        <f t="shared" si="4"/>
        <v>0</v>
      </c>
      <c r="S18" s="30">
        <v>0</v>
      </c>
      <c r="T18" s="5">
        <f t="shared" si="5"/>
        <v>0</v>
      </c>
      <c r="U18" s="30">
        <f t="shared" ref="U18" si="11">S18*0.25</f>
        <v>0</v>
      </c>
    </row>
    <row r="19" spans="1:21" x14ac:dyDescent="0.25">
      <c r="A19" s="31" t="s">
        <v>24</v>
      </c>
      <c r="B19" s="32" t="s">
        <v>103</v>
      </c>
      <c r="C19" s="6"/>
      <c r="D19" s="9">
        <f t="shared" si="9"/>
        <v>2.9529924242424239</v>
      </c>
      <c r="E19" s="20">
        <v>15591.8</v>
      </c>
      <c r="F19" s="6"/>
      <c r="G19" s="3">
        <f t="shared" si="0"/>
        <v>4.58</v>
      </c>
      <c r="H19" s="24">
        <v>24182.400000000001</v>
      </c>
      <c r="I19" s="6"/>
      <c r="J19" s="4"/>
      <c r="K19" s="27"/>
      <c r="L19" s="4">
        <v>0.27100000000000002</v>
      </c>
      <c r="M19" s="27">
        <v>1433.5</v>
      </c>
      <c r="N19" s="6"/>
      <c r="O19" s="2">
        <v>0</v>
      </c>
      <c r="P19" s="20">
        <v>0</v>
      </c>
      <c r="Q19" s="6">
        <v>0</v>
      </c>
      <c r="R19" s="5"/>
      <c r="S19" s="30"/>
      <c r="T19" s="5">
        <v>0</v>
      </c>
      <c r="U19" s="30">
        <v>0</v>
      </c>
    </row>
    <row r="20" spans="1:21" x14ac:dyDescent="0.25">
      <c r="A20" s="31" t="s">
        <v>26</v>
      </c>
      <c r="B20" s="32" t="s">
        <v>90</v>
      </c>
      <c r="C20" s="6"/>
      <c r="D20" s="9">
        <f t="shared" ref="D20:D21" si="12">E20/5280</f>
        <v>3.5959659090909093</v>
      </c>
      <c r="E20" s="20">
        <v>18986.7</v>
      </c>
      <c r="F20" s="6"/>
      <c r="G20" s="3">
        <f t="shared" si="0"/>
        <v>2.6619696969696971</v>
      </c>
      <c r="H20" s="24">
        <v>14055.2</v>
      </c>
      <c r="I20" s="6"/>
      <c r="J20" s="4">
        <f t="shared" si="1"/>
        <v>2.8529734848484849</v>
      </c>
      <c r="K20" s="27">
        <v>15063.7</v>
      </c>
      <c r="L20" s="4">
        <f t="shared" si="2"/>
        <v>0.71327651515151513</v>
      </c>
      <c r="M20" s="27">
        <v>3766.1</v>
      </c>
      <c r="N20" s="6"/>
      <c r="O20" s="2">
        <f t="shared" si="3"/>
        <v>0</v>
      </c>
      <c r="P20" s="20">
        <v>0</v>
      </c>
      <c r="Q20" s="6"/>
      <c r="R20" s="5">
        <f t="shared" si="4"/>
        <v>0</v>
      </c>
      <c r="S20" s="30">
        <v>0</v>
      </c>
      <c r="T20" s="5">
        <f t="shared" si="5"/>
        <v>0</v>
      </c>
      <c r="U20" s="30">
        <f t="shared" ref="U20:U21" si="13">S20*0.25</f>
        <v>0</v>
      </c>
    </row>
    <row r="21" spans="1:21" x14ac:dyDescent="0.25">
      <c r="A21" s="31" t="s">
        <v>27</v>
      </c>
      <c r="B21" s="32" t="s">
        <v>104</v>
      </c>
      <c r="C21" s="6"/>
      <c r="D21" s="9">
        <f t="shared" si="12"/>
        <v>2.2599999999999998</v>
      </c>
      <c r="E21" s="20">
        <v>11932.8</v>
      </c>
      <c r="F21" s="6"/>
      <c r="G21" s="3">
        <f t="shared" si="0"/>
        <v>0.14399621212121211</v>
      </c>
      <c r="H21" s="24">
        <v>760.3</v>
      </c>
      <c r="I21" s="6"/>
      <c r="J21" s="4">
        <f t="shared" si="1"/>
        <v>0.86196969696969694</v>
      </c>
      <c r="K21" s="27">
        <v>4551.2</v>
      </c>
      <c r="L21" s="4">
        <f t="shared" si="2"/>
        <v>0.56501893939393943</v>
      </c>
      <c r="M21" s="27">
        <v>2983.3</v>
      </c>
      <c r="N21" s="6"/>
      <c r="O21" s="2">
        <f t="shared" si="3"/>
        <v>0</v>
      </c>
      <c r="P21" s="20">
        <v>0</v>
      </c>
      <c r="Q21" s="6"/>
      <c r="R21" s="5">
        <f t="shared" si="4"/>
        <v>0</v>
      </c>
      <c r="S21" s="30">
        <v>0</v>
      </c>
      <c r="T21" s="5">
        <f t="shared" si="5"/>
        <v>0</v>
      </c>
      <c r="U21" s="30">
        <f t="shared" si="13"/>
        <v>0</v>
      </c>
    </row>
    <row r="22" spans="1:21" ht="45" x14ac:dyDescent="0.25">
      <c r="A22" s="31" t="s">
        <v>28</v>
      </c>
      <c r="B22" s="32" t="s">
        <v>84</v>
      </c>
      <c r="C22" s="6"/>
      <c r="D22" s="9">
        <f t="shared" ref="D22:D24" si="14">E22/5280</f>
        <v>0.40301136363636364</v>
      </c>
      <c r="E22" s="20">
        <v>2127.9</v>
      </c>
      <c r="F22" s="6"/>
      <c r="G22" s="3">
        <f t="shared" si="0"/>
        <v>0.52200757575757573</v>
      </c>
      <c r="H22" s="24">
        <v>2756.2</v>
      </c>
      <c r="I22" s="6"/>
      <c r="J22" s="4">
        <f t="shared" si="1"/>
        <v>0.17801136363636363</v>
      </c>
      <c r="K22" s="27">
        <v>939.9</v>
      </c>
      <c r="L22" s="4">
        <f t="shared" si="2"/>
        <v>4.4502840909090909E-2</v>
      </c>
      <c r="M22" s="27">
        <f t="shared" ref="M22:M24" si="15">K22*0.25</f>
        <v>234.97499999999999</v>
      </c>
      <c r="N22" s="6"/>
      <c r="O22" s="2">
        <f t="shared" si="3"/>
        <v>0.55200757575757575</v>
      </c>
      <c r="P22" s="20">
        <v>2914.6</v>
      </c>
      <c r="Q22" s="6"/>
      <c r="R22" s="5">
        <f t="shared" si="4"/>
        <v>0</v>
      </c>
      <c r="S22" s="30">
        <v>0</v>
      </c>
      <c r="T22" s="5">
        <f t="shared" si="5"/>
        <v>0</v>
      </c>
      <c r="U22" s="30">
        <f t="shared" ref="U22:U24" si="16">S22*0.25</f>
        <v>0</v>
      </c>
    </row>
    <row r="23" spans="1:21" x14ac:dyDescent="0.25">
      <c r="A23" s="31" t="s">
        <v>28</v>
      </c>
      <c r="B23" s="32" t="s">
        <v>91</v>
      </c>
      <c r="C23" s="6"/>
      <c r="D23" s="9">
        <f t="shared" si="14"/>
        <v>1.8010037878787877</v>
      </c>
      <c r="E23" s="20">
        <v>9509.2999999999993</v>
      </c>
      <c r="F23" s="6"/>
      <c r="G23" s="3">
        <f t="shared" si="0"/>
        <v>1.4450000000000001</v>
      </c>
      <c r="H23" s="24">
        <v>7629.6</v>
      </c>
      <c r="I23" s="6"/>
      <c r="J23" s="4">
        <f t="shared" si="1"/>
        <v>1.31</v>
      </c>
      <c r="K23" s="27">
        <v>6916.8</v>
      </c>
      <c r="L23" s="4">
        <f t="shared" si="2"/>
        <v>0.32751893939393939</v>
      </c>
      <c r="M23" s="27">
        <v>1729.3</v>
      </c>
      <c r="N23" s="6"/>
      <c r="O23" s="2">
        <f t="shared" si="3"/>
        <v>0.13801136363636365</v>
      </c>
      <c r="P23" s="20">
        <v>728.7</v>
      </c>
      <c r="Q23" s="6"/>
      <c r="R23" s="5">
        <f t="shared" si="4"/>
        <v>0</v>
      </c>
      <c r="S23" s="30">
        <v>0</v>
      </c>
      <c r="T23" s="5">
        <f t="shared" si="5"/>
        <v>0</v>
      </c>
      <c r="U23" s="30">
        <f t="shared" si="16"/>
        <v>0</v>
      </c>
    </row>
    <row r="24" spans="1:21" x14ac:dyDescent="0.25">
      <c r="A24" s="31" t="s">
        <v>28</v>
      </c>
      <c r="B24" s="32" t="s">
        <v>18</v>
      </c>
      <c r="C24" s="6"/>
      <c r="D24" s="9">
        <f t="shared" si="14"/>
        <v>1.4200000000000002</v>
      </c>
      <c r="E24" s="20">
        <v>7497.6</v>
      </c>
      <c r="F24" s="6"/>
      <c r="G24" s="3">
        <f t="shared" si="0"/>
        <v>0.88299242424242419</v>
      </c>
      <c r="H24" s="24">
        <v>4662.2</v>
      </c>
      <c r="I24" s="6"/>
      <c r="J24" s="4">
        <f t="shared" si="1"/>
        <v>1.0370075757575756</v>
      </c>
      <c r="K24" s="27">
        <v>5475.4</v>
      </c>
      <c r="L24" s="4">
        <f t="shared" si="2"/>
        <v>0.25925189393939391</v>
      </c>
      <c r="M24" s="27">
        <f t="shared" si="15"/>
        <v>1368.85</v>
      </c>
      <c r="N24" s="6"/>
      <c r="O24" s="2">
        <f t="shared" si="3"/>
        <v>0</v>
      </c>
      <c r="P24" s="20">
        <v>0</v>
      </c>
      <c r="Q24" s="6"/>
      <c r="R24" s="5">
        <f t="shared" si="4"/>
        <v>0</v>
      </c>
      <c r="S24" s="30">
        <v>0</v>
      </c>
      <c r="T24" s="5">
        <f t="shared" si="5"/>
        <v>0</v>
      </c>
      <c r="U24" s="30">
        <f t="shared" si="16"/>
        <v>0</v>
      </c>
    </row>
    <row r="25" spans="1:21" s="49" customFormat="1" x14ac:dyDescent="0.25">
      <c r="A25" s="62" t="s">
        <v>105</v>
      </c>
      <c r="B25" s="38" t="s">
        <v>106</v>
      </c>
      <c r="C25" s="39"/>
      <c r="D25" s="40">
        <f t="shared" ref="D25:D26" si="17">E25/5280</f>
        <v>0.99399621212121214</v>
      </c>
      <c r="E25" s="41">
        <v>5248.3</v>
      </c>
      <c r="F25" s="39"/>
      <c r="G25" s="42">
        <f t="shared" si="0"/>
        <v>0.5696969696969697</v>
      </c>
      <c r="H25" s="43">
        <v>3008</v>
      </c>
      <c r="I25" s="39"/>
      <c r="J25" s="44"/>
      <c r="K25" s="45"/>
      <c r="L25" s="44">
        <v>0.2</v>
      </c>
      <c r="M25" s="45">
        <v>1056</v>
      </c>
      <c r="N25" s="39"/>
      <c r="O25" s="46">
        <v>0</v>
      </c>
      <c r="P25" s="41">
        <v>0</v>
      </c>
      <c r="Q25" s="39"/>
      <c r="R25" s="47"/>
      <c r="S25" s="48"/>
      <c r="T25" s="47">
        <v>0</v>
      </c>
      <c r="U25" s="48">
        <v>0</v>
      </c>
    </row>
    <row r="26" spans="1:21" x14ac:dyDescent="0.25">
      <c r="A26" s="31" t="s">
        <v>29</v>
      </c>
      <c r="B26" s="32" t="s">
        <v>83</v>
      </c>
      <c r="C26" s="6"/>
      <c r="D26" s="9">
        <f t="shared" si="17"/>
        <v>1.4180113636363636</v>
      </c>
      <c r="E26" s="20">
        <v>7487.1</v>
      </c>
      <c r="F26" s="6"/>
      <c r="G26" s="3">
        <f t="shared" si="0"/>
        <v>2.362026515151515</v>
      </c>
      <c r="H26" s="24">
        <v>12471.5</v>
      </c>
      <c r="I26" s="6"/>
      <c r="J26" s="4">
        <f t="shared" si="1"/>
        <v>0.28399621212121212</v>
      </c>
      <c r="K26" s="27">
        <v>1499.5</v>
      </c>
      <c r="L26" s="4">
        <f t="shared" si="2"/>
        <v>7.099905303030303E-2</v>
      </c>
      <c r="M26" s="27">
        <f t="shared" ref="M26" si="18">K26*0.25</f>
        <v>374.875</v>
      </c>
      <c r="N26" s="6"/>
      <c r="O26" s="2">
        <f t="shared" si="3"/>
        <v>4.7992424242424246E-2</v>
      </c>
      <c r="P26" s="20">
        <v>253.4</v>
      </c>
      <c r="Q26" s="6"/>
      <c r="R26" s="5">
        <f t="shared" si="4"/>
        <v>0</v>
      </c>
      <c r="S26" s="30">
        <v>0</v>
      </c>
      <c r="T26" s="5">
        <f t="shared" si="5"/>
        <v>0</v>
      </c>
      <c r="U26" s="30">
        <f t="shared" ref="U26" si="19">S26*0.25</f>
        <v>0</v>
      </c>
    </row>
    <row r="27" spans="1:21" x14ac:dyDescent="0.25">
      <c r="A27" s="62" t="s">
        <v>29</v>
      </c>
      <c r="B27" s="32" t="s">
        <v>21</v>
      </c>
      <c r="C27" s="6"/>
      <c r="D27" s="9">
        <f t="shared" ref="D27:D29" si="20">E27/5280</f>
        <v>3.0589393939393941</v>
      </c>
      <c r="E27" s="20">
        <v>16151.2</v>
      </c>
      <c r="F27" s="6"/>
      <c r="G27" s="3">
        <f t="shared" si="0"/>
        <v>4.4489015151515154</v>
      </c>
      <c r="H27" s="24">
        <v>23490.2</v>
      </c>
      <c r="I27" s="6"/>
      <c r="J27" s="4">
        <f t="shared" si="1"/>
        <v>0.98299242424242417</v>
      </c>
      <c r="K27" s="27">
        <v>5190.2</v>
      </c>
      <c r="L27" s="4">
        <f t="shared" si="2"/>
        <v>0.24574810606060604</v>
      </c>
      <c r="M27" s="27">
        <f t="shared" ref="M27" si="21">K27*0.25</f>
        <v>1297.55</v>
      </c>
      <c r="N27" s="6"/>
      <c r="O27" s="2">
        <f t="shared" si="3"/>
        <v>6.1998863636363639</v>
      </c>
      <c r="P27" s="20">
        <v>32735.4</v>
      </c>
      <c r="Q27" s="6"/>
      <c r="R27" s="5">
        <f t="shared" si="4"/>
        <v>0</v>
      </c>
      <c r="S27" s="30">
        <v>0</v>
      </c>
      <c r="T27" s="5">
        <f t="shared" si="5"/>
        <v>0</v>
      </c>
      <c r="U27" s="30">
        <f t="shared" ref="U27:U28" si="22">S27*0.25</f>
        <v>0</v>
      </c>
    </row>
    <row r="28" spans="1:21" x14ac:dyDescent="0.25">
      <c r="A28" s="31" t="s">
        <v>30</v>
      </c>
      <c r="B28" s="32" t="s">
        <v>107</v>
      </c>
      <c r="C28" s="6"/>
      <c r="D28" s="9">
        <f t="shared" si="20"/>
        <v>6.683049242424242</v>
      </c>
      <c r="E28" s="20">
        <v>35286.5</v>
      </c>
      <c r="F28" s="6"/>
      <c r="G28" s="3">
        <f t="shared" si="0"/>
        <v>10.814109848484849</v>
      </c>
      <c r="H28" s="24">
        <v>57098.5</v>
      </c>
      <c r="I28" s="6"/>
      <c r="J28" s="4">
        <f t="shared" si="1"/>
        <v>0.95098484848484843</v>
      </c>
      <c r="K28" s="27">
        <v>5021.2</v>
      </c>
      <c r="L28" s="4">
        <f t="shared" si="2"/>
        <v>0.3515151515151515</v>
      </c>
      <c r="M28" s="27">
        <v>1856</v>
      </c>
      <c r="N28" s="6"/>
      <c r="O28" s="2">
        <f t="shared" si="3"/>
        <v>6.6110037878787873</v>
      </c>
      <c r="P28" s="20">
        <v>34906.1</v>
      </c>
      <c r="Q28" s="6"/>
      <c r="R28" s="5">
        <f t="shared" si="4"/>
        <v>0</v>
      </c>
      <c r="S28" s="30">
        <v>0</v>
      </c>
      <c r="T28" s="5">
        <f t="shared" si="5"/>
        <v>0</v>
      </c>
      <c r="U28" s="30">
        <f t="shared" si="22"/>
        <v>0</v>
      </c>
    </row>
    <row r="29" spans="1:21" x14ac:dyDescent="0.25">
      <c r="A29" s="31" t="s">
        <v>31</v>
      </c>
      <c r="B29" s="32" t="s">
        <v>108</v>
      </c>
      <c r="C29" s="6"/>
      <c r="D29" s="9">
        <f t="shared" si="20"/>
        <v>2.4430113636363635</v>
      </c>
      <c r="E29" s="20">
        <v>12899.1</v>
      </c>
      <c r="F29" s="6"/>
      <c r="G29" s="3">
        <f t="shared" si="0"/>
        <v>1.8000189393939394</v>
      </c>
      <c r="H29" s="24">
        <v>9504.1</v>
      </c>
      <c r="I29" s="6"/>
      <c r="J29" s="4"/>
      <c r="K29" s="27"/>
      <c r="L29" s="4">
        <v>0.48</v>
      </c>
      <c r="M29" s="27">
        <v>2533.1</v>
      </c>
      <c r="N29" s="6"/>
      <c r="O29" s="2">
        <v>0</v>
      </c>
      <c r="P29" s="20">
        <v>0</v>
      </c>
      <c r="Q29" s="6"/>
      <c r="R29" s="5"/>
      <c r="S29" s="30"/>
      <c r="T29" s="5">
        <v>0</v>
      </c>
      <c r="U29" s="30">
        <v>0</v>
      </c>
    </row>
    <row r="30" spans="1:21" x14ac:dyDescent="0.25">
      <c r="A30" s="62" t="s">
        <v>31</v>
      </c>
      <c r="B30" s="32" t="s">
        <v>109</v>
      </c>
      <c r="C30" s="6"/>
      <c r="D30" s="9">
        <f t="shared" ref="D30" si="23">E30/5280</f>
        <v>4.9750568181818178</v>
      </c>
      <c r="E30" s="20">
        <v>26268.3</v>
      </c>
      <c r="F30" s="6"/>
      <c r="G30" s="3">
        <f t="shared" si="0"/>
        <v>6.2170454545454543</v>
      </c>
      <c r="H30" s="24">
        <v>32826</v>
      </c>
      <c r="I30" s="6"/>
      <c r="J30" s="4">
        <f t="shared" si="1"/>
        <v>1.4360037878787879</v>
      </c>
      <c r="K30" s="27">
        <v>7582.1</v>
      </c>
      <c r="L30" s="4">
        <f t="shared" si="2"/>
        <v>0.61850378787878779</v>
      </c>
      <c r="M30" s="27">
        <v>3265.7</v>
      </c>
      <c r="N30" s="6"/>
      <c r="O30" s="2">
        <f t="shared" si="3"/>
        <v>5.7992424242424241E-2</v>
      </c>
      <c r="P30" s="20">
        <v>306.2</v>
      </c>
      <c r="Q30" s="6"/>
      <c r="R30" s="5">
        <f t="shared" si="4"/>
        <v>0</v>
      </c>
      <c r="S30" s="30">
        <v>0</v>
      </c>
      <c r="T30" s="5">
        <f t="shared" si="5"/>
        <v>0</v>
      </c>
      <c r="U30" s="30">
        <f t="shared" ref="U30" si="24">S30*0.25</f>
        <v>0</v>
      </c>
    </row>
    <row r="31" spans="1:21" x14ac:dyDescent="0.25">
      <c r="A31" s="31" t="s">
        <v>31</v>
      </c>
      <c r="B31" s="32" t="s">
        <v>110</v>
      </c>
      <c r="C31" s="6"/>
      <c r="D31" s="9">
        <f t="shared" ref="D31:D34" si="25">E31/5280</f>
        <v>1.7610037878787879</v>
      </c>
      <c r="E31" s="20">
        <v>9298.1</v>
      </c>
      <c r="F31" s="6"/>
      <c r="G31" s="3">
        <f t="shared" si="0"/>
        <v>2.165</v>
      </c>
      <c r="H31" s="24">
        <v>11431.2</v>
      </c>
      <c r="I31" s="6"/>
      <c r="J31" s="4">
        <f t="shared" si="1"/>
        <v>0.23</v>
      </c>
      <c r="K31" s="27">
        <v>1214.4000000000001</v>
      </c>
      <c r="L31" s="4">
        <f t="shared" si="2"/>
        <v>0.26649621212121211</v>
      </c>
      <c r="M31" s="27">
        <v>1407.1</v>
      </c>
      <c r="N31" s="6"/>
      <c r="O31" s="2">
        <f t="shared" si="3"/>
        <v>0</v>
      </c>
      <c r="P31" s="20">
        <v>0</v>
      </c>
      <c r="Q31" s="6"/>
      <c r="R31" s="5">
        <f t="shared" si="4"/>
        <v>0</v>
      </c>
      <c r="S31" s="30">
        <v>0</v>
      </c>
      <c r="T31" s="5">
        <f t="shared" si="5"/>
        <v>0</v>
      </c>
      <c r="U31" s="30">
        <f t="shared" ref="U31:U32" si="26">S31*0.25</f>
        <v>0</v>
      </c>
    </row>
    <row r="32" spans="1:21" x14ac:dyDescent="0.25">
      <c r="A32" s="31" t="s">
        <v>32</v>
      </c>
      <c r="B32" s="32" t="s">
        <v>111</v>
      </c>
      <c r="C32" s="6"/>
      <c r="D32" s="9">
        <f t="shared" si="25"/>
        <v>2.81</v>
      </c>
      <c r="E32" s="20">
        <v>14836.8</v>
      </c>
      <c r="F32" s="6"/>
      <c r="G32" s="3">
        <f t="shared" ref="G32:G34" si="27">H32/5280</f>
        <v>5.4060416666666669</v>
      </c>
      <c r="H32" s="24">
        <v>28543.9</v>
      </c>
      <c r="I32" s="6"/>
      <c r="J32" s="4">
        <f t="shared" ref="J32" si="28">K32/5280</f>
        <v>1.5230303030303032</v>
      </c>
      <c r="K32" s="27">
        <v>8041.6</v>
      </c>
      <c r="L32" s="4">
        <f t="shared" ref="L32" si="29">M32/5280</f>
        <v>0.38075757575757579</v>
      </c>
      <c r="M32" s="27">
        <f t="shared" ref="M32" si="30">K32*0.25</f>
        <v>2010.4</v>
      </c>
      <c r="N32" s="6"/>
      <c r="O32" s="2">
        <f t="shared" ref="O32:O34" si="31">P32/5280</f>
        <v>0.74797348484848492</v>
      </c>
      <c r="P32" s="20">
        <v>3949.3</v>
      </c>
      <c r="Q32" s="6"/>
      <c r="R32" s="5">
        <f t="shared" ref="R32" si="32">S32/5280</f>
        <v>0</v>
      </c>
      <c r="S32" s="30">
        <v>0</v>
      </c>
      <c r="T32" s="5">
        <f t="shared" ref="T32" si="33">U32/5280</f>
        <v>0</v>
      </c>
      <c r="U32" s="30">
        <f t="shared" si="26"/>
        <v>0</v>
      </c>
    </row>
    <row r="33" spans="1:23" x14ac:dyDescent="0.25">
      <c r="A33" s="31" t="s">
        <v>33</v>
      </c>
      <c r="B33" s="32" t="s">
        <v>112</v>
      </c>
      <c r="C33" s="6"/>
      <c r="D33" s="9">
        <f t="shared" si="25"/>
        <v>0.48498106060606055</v>
      </c>
      <c r="E33" s="20">
        <v>2560.6999999999998</v>
      </c>
      <c r="F33" s="6"/>
      <c r="G33" s="3">
        <f t="shared" si="27"/>
        <v>0.81598484848484842</v>
      </c>
      <c r="H33" s="24">
        <v>4308.3999999999996</v>
      </c>
      <c r="I33" s="6"/>
      <c r="J33" s="4"/>
      <c r="K33" s="27"/>
      <c r="L33" s="4">
        <v>0</v>
      </c>
      <c r="M33" s="27">
        <v>0</v>
      </c>
      <c r="N33" s="6"/>
      <c r="O33" s="2">
        <f t="shared" si="31"/>
        <v>0.99696969696969695</v>
      </c>
      <c r="P33" s="20">
        <v>5264</v>
      </c>
      <c r="Q33" s="6"/>
      <c r="R33" s="5"/>
      <c r="S33" s="30"/>
      <c r="T33" s="5">
        <v>0.17699999999999999</v>
      </c>
      <c r="U33" s="30">
        <v>932</v>
      </c>
    </row>
    <row r="34" spans="1:23" x14ac:dyDescent="0.25">
      <c r="A34" s="31" t="s">
        <v>33</v>
      </c>
      <c r="B34" s="32" t="s">
        <v>145</v>
      </c>
      <c r="C34" s="6"/>
      <c r="D34" s="9">
        <f t="shared" si="25"/>
        <v>0.14000000000000001</v>
      </c>
      <c r="E34" s="20">
        <v>739.2</v>
      </c>
      <c r="F34" s="6"/>
      <c r="G34" s="3">
        <f t="shared" si="27"/>
        <v>0.10100378787878787</v>
      </c>
      <c r="H34" s="24">
        <v>533.29999999999995</v>
      </c>
      <c r="I34" s="6"/>
      <c r="J34" s="4"/>
      <c r="K34" s="27"/>
      <c r="L34" s="4">
        <v>0</v>
      </c>
      <c r="M34" s="27">
        <v>0</v>
      </c>
      <c r="N34" s="6"/>
      <c r="O34" s="2">
        <f t="shared" si="31"/>
        <v>0.21399621212121214</v>
      </c>
      <c r="P34" s="20">
        <v>1129.9000000000001</v>
      </c>
      <c r="Q34" s="6"/>
      <c r="R34" s="5"/>
      <c r="S34" s="30"/>
      <c r="T34" s="5">
        <v>2.5000000000000001E-2</v>
      </c>
      <c r="U34" s="30">
        <v>133.30000000000001</v>
      </c>
    </row>
    <row r="35" spans="1:23" x14ac:dyDescent="0.25">
      <c r="A35" s="31" t="s">
        <v>33</v>
      </c>
      <c r="B35" s="32" t="s">
        <v>113</v>
      </c>
      <c r="C35" s="6"/>
      <c r="D35" s="9">
        <f>E35/5280</f>
        <v>1.1269886363636363</v>
      </c>
      <c r="E35" s="20">
        <v>5950.5</v>
      </c>
      <c r="F35" s="6"/>
      <c r="G35" s="3">
        <f>H35/5280</f>
        <v>0.875</v>
      </c>
      <c r="H35" s="24">
        <v>4620</v>
      </c>
      <c r="I35" s="6"/>
      <c r="J35" s="4">
        <f>K35/5280</f>
        <v>0.81198863636363638</v>
      </c>
      <c r="K35" s="27">
        <v>4287.3</v>
      </c>
      <c r="L35" s="4">
        <f>M35/5280</f>
        <v>0.20299242424242422</v>
      </c>
      <c r="M35" s="27">
        <v>1071.8</v>
      </c>
      <c r="N35" s="6"/>
      <c r="O35" s="2">
        <f>P35/5280</f>
        <v>2.4599621212121212</v>
      </c>
      <c r="P35" s="20">
        <v>12988.6</v>
      </c>
      <c r="Q35" s="6"/>
      <c r="R35" s="5">
        <f>S35/5280</f>
        <v>0.80698863636363627</v>
      </c>
      <c r="S35" s="30">
        <v>4260.8999999999996</v>
      </c>
      <c r="T35" s="5">
        <v>0</v>
      </c>
      <c r="U35" s="30">
        <v>0</v>
      </c>
      <c r="W35" s="21"/>
    </row>
    <row r="36" spans="1:23" x14ac:dyDescent="0.25">
      <c r="A36" s="31" t="s">
        <v>33</v>
      </c>
      <c r="B36" s="33" t="s">
        <v>114</v>
      </c>
      <c r="C36" s="6"/>
      <c r="D36" s="9">
        <f t="shared" ref="D36" si="34">E36/5280</f>
        <v>1.684034090909091</v>
      </c>
      <c r="E36" s="20">
        <v>8891.7000000000007</v>
      </c>
      <c r="F36" s="6"/>
      <c r="G36" s="3">
        <f t="shared" ref="G36" si="35">H36/5280</f>
        <v>1.4760227272727271</v>
      </c>
      <c r="H36" s="24">
        <v>7793.4</v>
      </c>
      <c r="I36" s="6"/>
      <c r="J36" s="4">
        <f t="shared" ref="J36" si="36">K36/5280</f>
        <v>0.19301136363636365</v>
      </c>
      <c r="K36" s="27">
        <v>1019.1</v>
      </c>
      <c r="L36" s="4">
        <f t="shared" ref="L36" si="37">M36/5280</f>
        <v>0.30026515151515154</v>
      </c>
      <c r="M36" s="27">
        <v>1585.4</v>
      </c>
      <c r="N36" s="6"/>
      <c r="O36" s="2">
        <f t="shared" ref="O36" si="38">P36/5280</f>
        <v>1.074090909090909</v>
      </c>
      <c r="P36" s="20">
        <v>5671.2</v>
      </c>
      <c r="Q36" s="6"/>
      <c r="R36" s="5">
        <f t="shared" ref="R36" si="39">S36/5280</f>
        <v>0</v>
      </c>
      <c r="S36" s="30">
        <v>0</v>
      </c>
      <c r="T36" s="5">
        <f t="shared" ref="T36" si="40">U36/5280</f>
        <v>0</v>
      </c>
      <c r="U36" s="30">
        <f t="shared" ref="U36" si="41">S36*0.25</f>
        <v>0</v>
      </c>
    </row>
    <row r="37" spans="1:23" x14ac:dyDescent="0.25">
      <c r="A37" s="31" t="s">
        <v>33</v>
      </c>
      <c r="B37" s="33" t="s">
        <v>34</v>
      </c>
      <c r="C37" s="6"/>
      <c r="D37" s="9">
        <f t="shared" ref="D37" si="42">E37/5280</f>
        <v>0.35799242424242428</v>
      </c>
      <c r="E37" s="20">
        <v>1890.2</v>
      </c>
      <c r="F37" s="6"/>
      <c r="G37" s="3">
        <f t="shared" ref="G37" si="43">H37/5280</f>
        <v>0.42799242424242429</v>
      </c>
      <c r="H37" s="24">
        <v>2259.8000000000002</v>
      </c>
      <c r="I37" s="6"/>
      <c r="J37" s="4">
        <f t="shared" ref="J37" si="44">K37/5280</f>
        <v>0.28799242424242422</v>
      </c>
      <c r="K37" s="27">
        <v>1520.6</v>
      </c>
      <c r="L37" s="4">
        <f t="shared" ref="L37" si="45">M37/5280</f>
        <v>7.1998106060606054E-2</v>
      </c>
      <c r="M37" s="27">
        <f t="shared" ref="M37" si="46">K37*0.25</f>
        <v>380.15</v>
      </c>
      <c r="N37" s="6"/>
      <c r="O37" s="2">
        <f t="shared" ref="O37" si="47">P37/5280</f>
        <v>0.75098484848484848</v>
      </c>
      <c r="P37" s="20">
        <v>3965.2</v>
      </c>
      <c r="Q37" s="6"/>
      <c r="R37" s="5">
        <f t="shared" ref="R37" si="48">S37/5280</f>
        <v>3.5000000000000003E-2</v>
      </c>
      <c r="S37" s="30">
        <v>184.8</v>
      </c>
      <c r="T37" s="5">
        <f t="shared" ref="T37" si="49">U37/5280</f>
        <v>8.7500000000000008E-3</v>
      </c>
      <c r="U37" s="30">
        <f t="shared" ref="U37" si="50">S37*0.25</f>
        <v>46.2</v>
      </c>
    </row>
    <row r="38" spans="1:23" x14ac:dyDescent="0.25">
      <c r="A38" s="31" t="s">
        <v>33</v>
      </c>
      <c r="B38" s="32" t="s">
        <v>115</v>
      </c>
      <c r="C38" s="6"/>
      <c r="D38" s="9">
        <f t="shared" ref="D38" si="51">E38/5280</f>
        <v>2.5319886363636361</v>
      </c>
      <c r="E38" s="20">
        <v>13368.9</v>
      </c>
      <c r="F38" s="6"/>
      <c r="G38" s="3">
        <f t="shared" si="0"/>
        <v>1.9519696969696969</v>
      </c>
      <c r="H38" s="24">
        <v>10306.4</v>
      </c>
      <c r="I38" s="6"/>
      <c r="J38" s="4">
        <f t="shared" si="1"/>
        <v>1.1660227272727273</v>
      </c>
      <c r="K38" s="27">
        <v>6156.6</v>
      </c>
      <c r="L38" s="4">
        <f t="shared" si="2"/>
        <v>0.44452651515151514</v>
      </c>
      <c r="M38" s="27">
        <v>2347.1</v>
      </c>
      <c r="N38" s="6"/>
      <c r="O38" s="2">
        <f t="shared" si="3"/>
        <v>5.1649621212121213</v>
      </c>
      <c r="P38" s="20">
        <v>27271</v>
      </c>
      <c r="Q38" s="6"/>
      <c r="R38" s="5">
        <f t="shared" si="4"/>
        <v>0</v>
      </c>
      <c r="S38" s="30">
        <v>0</v>
      </c>
      <c r="T38" s="5">
        <f t="shared" si="5"/>
        <v>0</v>
      </c>
      <c r="U38" s="30">
        <f t="shared" ref="U38" si="52">S38*0.25</f>
        <v>0</v>
      </c>
    </row>
    <row r="39" spans="1:23" x14ac:dyDescent="0.25">
      <c r="A39" s="31" t="s">
        <v>35</v>
      </c>
      <c r="B39" s="32" t="s">
        <v>36</v>
      </c>
      <c r="C39" s="6"/>
      <c r="D39" s="9">
        <f t="shared" ref="D39:D49" si="53">E39/5280</f>
        <v>0.11600378787878787</v>
      </c>
      <c r="E39" s="20">
        <v>612.5</v>
      </c>
      <c r="F39" s="6"/>
      <c r="G39" s="3">
        <f t="shared" si="0"/>
        <v>0.23200757575757575</v>
      </c>
      <c r="H39" s="24">
        <v>1225</v>
      </c>
      <c r="I39" s="6"/>
      <c r="J39" s="4">
        <f t="shared" si="1"/>
        <v>0</v>
      </c>
      <c r="K39" s="27">
        <v>0</v>
      </c>
      <c r="L39" s="4">
        <f t="shared" si="2"/>
        <v>0</v>
      </c>
      <c r="M39" s="27">
        <f t="shared" ref="M39:M49" si="54">K39*0.25</f>
        <v>0</v>
      </c>
      <c r="N39" s="6"/>
      <c r="O39" s="2">
        <f t="shared" si="3"/>
        <v>0</v>
      </c>
      <c r="P39" s="20">
        <v>0</v>
      </c>
      <c r="Q39" s="6"/>
      <c r="R39" s="5">
        <f t="shared" si="4"/>
        <v>0</v>
      </c>
      <c r="S39" s="30">
        <v>0</v>
      </c>
      <c r="T39" s="5">
        <f t="shared" si="5"/>
        <v>0</v>
      </c>
      <c r="U39" s="30">
        <f t="shared" ref="U39:U49" si="55">S39*0.25</f>
        <v>0</v>
      </c>
    </row>
    <row r="40" spans="1:23" x14ac:dyDescent="0.25">
      <c r="A40" s="31" t="s">
        <v>35</v>
      </c>
      <c r="B40" s="32" t="s">
        <v>116</v>
      </c>
      <c r="C40" s="6"/>
      <c r="D40" s="9">
        <f t="shared" si="53"/>
        <v>1.5060037878787877</v>
      </c>
      <c r="E40" s="20">
        <v>7951.7</v>
      </c>
      <c r="F40" s="6"/>
      <c r="G40" s="3">
        <f t="shared" si="0"/>
        <v>2.0700000000000003</v>
      </c>
      <c r="H40" s="24">
        <v>10929.6</v>
      </c>
      <c r="I40" s="6"/>
      <c r="J40" s="4">
        <f t="shared" si="1"/>
        <v>0</v>
      </c>
      <c r="K40" s="27">
        <v>0</v>
      </c>
      <c r="L40" s="4">
        <f t="shared" si="2"/>
        <v>0</v>
      </c>
      <c r="M40" s="27">
        <f t="shared" si="54"/>
        <v>0</v>
      </c>
      <c r="N40" s="6"/>
      <c r="O40" s="2">
        <f t="shared" si="3"/>
        <v>6.598484848484848E-2</v>
      </c>
      <c r="P40" s="20">
        <v>348.4</v>
      </c>
      <c r="Q40" s="6"/>
      <c r="R40" s="5">
        <f t="shared" si="4"/>
        <v>0</v>
      </c>
      <c r="S40" s="30">
        <v>0</v>
      </c>
      <c r="T40" s="5">
        <f t="shared" si="5"/>
        <v>0</v>
      </c>
      <c r="U40" s="30">
        <f t="shared" si="55"/>
        <v>0</v>
      </c>
    </row>
    <row r="41" spans="1:23" x14ac:dyDescent="0.25">
      <c r="A41" s="31" t="s">
        <v>35</v>
      </c>
      <c r="B41" s="32" t="s">
        <v>117</v>
      </c>
      <c r="C41" s="6"/>
      <c r="D41" s="9">
        <f t="shared" si="53"/>
        <v>3.8199621212121215</v>
      </c>
      <c r="E41" s="20">
        <v>20169.400000000001</v>
      </c>
      <c r="F41" s="6"/>
      <c r="G41" s="3">
        <f t="shared" si="0"/>
        <v>4.9579545454545455</v>
      </c>
      <c r="H41" s="24">
        <v>26178</v>
      </c>
      <c r="I41" s="6"/>
      <c r="J41" s="4"/>
      <c r="K41" s="27"/>
      <c r="L41" s="4">
        <v>0.47599999999999998</v>
      </c>
      <c r="M41" s="27">
        <v>2512</v>
      </c>
      <c r="N41" s="6"/>
      <c r="O41" s="2">
        <f t="shared" si="3"/>
        <v>1.0080113636363637</v>
      </c>
      <c r="P41" s="20">
        <v>5322.3</v>
      </c>
      <c r="Q41" s="6"/>
      <c r="R41" s="5"/>
      <c r="S41" s="30"/>
      <c r="T41" s="5">
        <v>0</v>
      </c>
      <c r="U41" s="30">
        <v>0</v>
      </c>
    </row>
    <row r="42" spans="1:23" ht="30" x14ac:dyDescent="0.25">
      <c r="A42" s="31" t="s">
        <v>37</v>
      </c>
      <c r="B42" s="32" t="s">
        <v>96</v>
      </c>
      <c r="C42" s="6"/>
      <c r="D42" s="9">
        <f t="shared" si="53"/>
        <v>7.0449999999999999</v>
      </c>
      <c r="E42" s="20">
        <v>37197.599999999999</v>
      </c>
      <c r="F42" s="6"/>
      <c r="G42" s="3">
        <f t="shared" si="0"/>
        <v>12.32098484848485</v>
      </c>
      <c r="H42" s="24">
        <v>65054.8</v>
      </c>
      <c r="I42" s="6"/>
      <c r="J42" s="4">
        <f t="shared" si="1"/>
        <v>1.1130113636363637</v>
      </c>
      <c r="K42" s="27">
        <v>5876.7</v>
      </c>
      <c r="L42" s="4">
        <f t="shared" si="2"/>
        <v>0.27825284090909091</v>
      </c>
      <c r="M42" s="27">
        <f t="shared" si="54"/>
        <v>1469.175</v>
      </c>
      <c r="N42" s="6"/>
      <c r="O42" s="2">
        <f t="shared" si="3"/>
        <v>1.98</v>
      </c>
      <c r="P42" s="20">
        <v>10454.4</v>
      </c>
      <c r="Q42" s="6"/>
      <c r="R42" s="5">
        <f t="shared" si="4"/>
        <v>0</v>
      </c>
      <c r="S42" s="30">
        <v>0</v>
      </c>
      <c r="T42" s="5">
        <f t="shared" si="5"/>
        <v>0</v>
      </c>
      <c r="U42" s="30">
        <f t="shared" si="55"/>
        <v>0</v>
      </c>
    </row>
    <row r="43" spans="1:23" x14ac:dyDescent="0.25">
      <c r="A43" s="31" t="s">
        <v>37</v>
      </c>
      <c r="B43" s="32" t="s">
        <v>38</v>
      </c>
      <c r="C43" s="6"/>
      <c r="D43" s="9">
        <f t="shared" si="53"/>
        <v>1.2529924242424242</v>
      </c>
      <c r="E43" s="20">
        <v>6615.8</v>
      </c>
      <c r="F43" s="6"/>
      <c r="G43" s="3">
        <f t="shared" si="0"/>
        <v>2.177992424242424</v>
      </c>
      <c r="H43" s="24">
        <v>11499.8</v>
      </c>
      <c r="I43" s="6"/>
      <c r="J43" s="4">
        <f t="shared" si="1"/>
        <v>0.12399621212121213</v>
      </c>
      <c r="K43" s="27">
        <v>654.70000000000005</v>
      </c>
      <c r="L43" s="4">
        <f t="shared" si="2"/>
        <v>3.1003787878787877E-2</v>
      </c>
      <c r="M43" s="27">
        <v>163.69999999999999</v>
      </c>
      <c r="N43" s="6"/>
      <c r="O43" s="2">
        <f t="shared" si="3"/>
        <v>0.56501893939393943</v>
      </c>
      <c r="P43" s="20">
        <v>2983.3</v>
      </c>
      <c r="Q43" s="6"/>
      <c r="R43" s="5">
        <f t="shared" si="4"/>
        <v>0</v>
      </c>
      <c r="S43" s="30">
        <v>0</v>
      </c>
      <c r="T43" s="5">
        <f t="shared" si="5"/>
        <v>0</v>
      </c>
      <c r="U43" s="30">
        <f t="shared" si="55"/>
        <v>0</v>
      </c>
    </row>
    <row r="44" spans="1:23" x14ac:dyDescent="0.25">
      <c r="A44" s="31" t="s">
        <v>37</v>
      </c>
      <c r="B44" s="32" t="s">
        <v>118</v>
      </c>
      <c r="C44" s="6"/>
      <c r="D44" s="9">
        <f t="shared" si="53"/>
        <v>2.0589772727272728</v>
      </c>
      <c r="E44" s="20">
        <v>10871.4</v>
      </c>
      <c r="F44" s="6"/>
      <c r="G44" s="3">
        <f t="shared" si="0"/>
        <v>1.5759659090909091</v>
      </c>
      <c r="H44" s="24">
        <v>8321.1</v>
      </c>
      <c r="I44" s="6"/>
      <c r="J44" s="4"/>
      <c r="K44" s="27"/>
      <c r="L44" s="4">
        <v>0.38900000000000001</v>
      </c>
      <c r="M44" s="27">
        <v>2055.3000000000002</v>
      </c>
      <c r="N44" s="6"/>
      <c r="O44" s="2">
        <v>0</v>
      </c>
      <c r="P44" s="20">
        <v>0</v>
      </c>
      <c r="Q44" s="6"/>
      <c r="R44" s="5"/>
      <c r="S44" s="30"/>
      <c r="T44" s="5">
        <v>0</v>
      </c>
      <c r="U44" s="30">
        <v>0</v>
      </c>
    </row>
    <row r="45" spans="1:23" x14ac:dyDescent="0.25">
      <c r="A45" s="31" t="s">
        <v>39</v>
      </c>
      <c r="B45" s="32" t="s">
        <v>151</v>
      </c>
      <c r="C45" s="6"/>
      <c r="D45" s="9">
        <f t="shared" si="53"/>
        <v>0.72899621212121213</v>
      </c>
      <c r="E45" s="20">
        <v>3849.1</v>
      </c>
      <c r="F45" s="6"/>
      <c r="G45" s="3">
        <f t="shared" si="0"/>
        <v>1.4579924242424243</v>
      </c>
      <c r="H45" s="24">
        <v>7698.2</v>
      </c>
      <c r="I45" s="6"/>
      <c r="J45" s="4">
        <f t="shared" si="1"/>
        <v>0</v>
      </c>
      <c r="K45" s="27">
        <v>0</v>
      </c>
      <c r="L45" s="4">
        <f t="shared" si="2"/>
        <v>0</v>
      </c>
      <c r="M45" s="27">
        <f t="shared" si="54"/>
        <v>0</v>
      </c>
      <c r="N45" s="6"/>
      <c r="O45" s="2">
        <f t="shared" si="3"/>
        <v>0</v>
      </c>
      <c r="P45" s="20">
        <v>0</v>
      </c>
      <c r="Q45" s="6"/>
      <c r="R45" s="5">
        <f t="shared" si="4"/>
        <v>0</v>
      </c>
      <c r="S45" s="30">
        <v>0</v>
      </c>
      <c r="T45" s="5">
        <f t="shared" si="5"/>
        <v>0</v>
      </c>
      <c r="U45" s="30">
        <f t="shared" si="55"/>
        <v>0</v>
      </c>
    </row>
    <row r="46" spans="1:23" ht="30" x14ac:dyDescent="0.25">
      <c r="A46" s="31" t="s">
        <v>39</v>
      </c>
      <c r="B46" s="32" t="s">
        <v>119</v>
      </c>
      <c r="C46" s="6"/>
      <c r="D46" s="9">
        <f t="shared" si="53"/>
        <v>3.459015151515151</v>
      </c>
      <c r="E46" s="20">
        <v>18263.599999999999</v>
      </c>
      <c r="F46" s="6"/>
      <c r="G46" s="3">
        <f t="shared" si="0"/>
        <v>2.1140151515151517</v>
      </c>
      <c r="H46" s="24">
        <v>11162</v>
      </c>
      <c r="I46" s="6"/>
      <c r="J46" s="4">
        <f t="shared" si="1"/>
        <v>0</v>
      </c>
      <c r="K46" s="27">
        <v>0</v>
      </c>
      <c r="L46" s="4">
        <f t="shared" si="2"/>
        <v>0.69325757575757574</v>
      </c>
      <c r="M46" s="27">
        <v>3660.4</v>
      </c>
      <c r="N46" s="6"/>
      <c r="O46" s="2">
        <f t="shared" si="3"/>
        <v>0</v>
      </c>
      <c r="P46" s="20">
        <v>0</v>
      </c>
      <c r="Q46" s="6"/>
      <c r="R46" s="5">
        <f t="shared" si="4"/>
        <v>0</v>
      </c>
      <c r="S46" s="30">
        <v>0</v>
      </c>
      <c r="T46" s="5">
        <f t="shared" si="5"/>
        <v>0</v>
      </c>
      <c r="U46" s="30">
        <f t="shared" si="55"/>
        <v>0</v>
      </c>
    </row>
    <row r="47" spans="1:23" x14ac:dyDescent="0.25">
      <c r="A47" s="31" t="s">
        <v>40</v>
      </c>
      <c r="B47" s="32" t="s">
        <v>41</v>
      </c>
      <c r="C47" s="6"/>
      <c r="D47" s="9">
        <f t="shared" si="53"/>
        <v>1.0219886363636363</v>
      </c>
      <c r="E47" s="20">
        <v>5396.1</v>
      </c>
      <c r="F47" s="6"/>
      <c r="G47" s="3">
        <f t="shared" si="0"/>
        <v>1.3589772727272726</v>
      </c>
      <c r="H47" s="24">
        <v>7175.4</v>
      </c>
      <c r="I47" s="6"/>
      <c r="J47" s="4">
        <f t="shared" si="1"/>
        <v>0.44399621212121215</v>
      </c>
      <c r="K47" s="27">
        <v>2344.3000000000002</v>
      </c>
      <c r="L47" s="4">
        <f t="shared" si="2"/>
        <v>0.11099905303030304</v>
      </c>
      <c r="M47" s="27">
        <f t="shared" si="54"/>
        <v>586.07500000000005</v>
      </c>
      <c r="N47" s="6"/>
      <c r="O47" s="2">
        <f t="shared" si="3"/>
        <v>2.0709848484848483</v>
      </c>
      <c r="P47" s="20">
        <v>10934.8</v>
      </c>
      <c r="Q47" s="6"/>
      <c r="R47" s="5">
        <f t="shared" si="4"/>
        <v>0</v>
      </c>
      <c r="S47" s="30">
        <v>0</v>
      </c>
      <c r="T47" s="5">
        <f t="shared" si="5"/>
        <v>0</v>
      </c>
      <c r="U47" s="30">
        <f t="shared" si="55"/>
        <v>0</v>
      </c>
    </row>
    <row r="48" spans="1:23" x14ac:dyDescent="0.25">
      <c r="A48" s="31" t="s">
        <v>42</v>
      </c>
      <c r="B48" s="32" t="s">
        <v>48</v>
      </c>
      <c r="C48" s="6"/>
      <c r="D48" s="9">
        <f t="shared" si="53"/>
        <v>4.6340151515151513</v>
      </c>
      <c r="E48" s="20">
        <v>24467.599999999999</v>
      </c>
      <c r="F48" s="6"/>
      <c r="G48" s="3">
        <f t="shared" si="0"/>
        <v>7.1859848484848481</v>
      </c>
      <c r="H48" s="24">
        <v>37942</v>
      </c>
      <c r="I48" s="6"/>
      <c r="J48" s="4">
        <f t="shared" si="1"/>
        <v>0.41001893939393941</v>
      </c>
      <c r="K48" s="27">
        <v>2164.9</v>
      </c>
      <c r="L48" s="4">
        <f t="shared" si="2"/>
        <v>0.10250473484848485</v>
      </c>
      <c r="M48" s="27">
        <f t="shared" si="54"/>
        <v>541.22500000000002</v>
      </c>
      <c r="N48" s="6"/>
      <c r="O48" s="2">
        <f t="shared" si="3"/>
        <v>5.2610037878787876</v>
      </c>
      <c r="P48" s="20">
        <v>27778.1</v>
      </c>
      <c r="Q48" s="6"/>
      <c r="R48" s="5">
        <f t="shared" si="4"/>
        <v>1.8040340909090908</v>
      </c>
      <c r="S48" s="30">
        <v>9525.2999999999993</v>
      </c>
      <c r="T48" s="5">
        <f t="shared" si="5"/>
        <v>0.4510227272727273</v>
      </c>
      <c r="U48" s="30">
        <v>2381.4</v>
      </c>
    </row>
    <row r="49" spans="1:23" x14ac:dyDescent="0.25">
      <c r="A49" s="31" t="s">
        <v>43</v>
      </c>
      <c r="B49" s="32" t="s">
        <v>78</v>
      </c>
      <c r="C49" s="6"/>
      <c r="D49" s="9">
        <f t="shared" si="53"/>
        <v>0.53100378787878788</v>
      </c>
      <c r="E49" s="20">
        <v>2803.7</v>
      </c>
      <c r="F49" s="6"/>
      <c r="G49" s="3">
        <f t="shared" si="0"/>
        <v>0.53401515151515144</v>
      </c>
      <c r="H49" s="24">
        <v>2819.6</v>
      </c>
      <c r="I49" s="6"/>
      <c r="J49" s="4">
        <f t="shared" si="1"/>
        <v>0.23899621212121214</v>
      </c>
      <c r="K49" s="27">
        <v>1261.9000000000001</v>
      </c>
      <c r="L49" s="4">
        <f t="shared" si="2"/>
        <v>5.9749053030303034E-2</v>
      </c>
      <c r="M49" s="27">
        <f t="shared" si="54"/>
        <v>315.47500000000002</v>
      </c>
      <c r="N49" s="6"/>
      <c r="O49" s="2">
        <f t="shared" si="3"/>
        <v>1.0870075757575757</v>
      </c>
      <c r="P49" s="20">
        <v>5739.4</v>
      </c>
      <c r="Q49" s="6"/>
      <c r="R49" s="5">
        <f t="shared" si="4"/>
        <v>0</v>
      </c>
      <c r="S49" s="30">
        <v>0</v>
      </c>
      <c r="T49" s="5">
        <f t="shared" si="5"/>
        <v>0</v>
      </c>
      <c r="U49" s="30">
        <f t="shared" si="55"/>
        <v>0</v>
      </c>
    </row>
    <row r="50" spans="1:23" x14ac:dyDescent="0.25">
      <c r="A50" s="31" t="s">
        <v>44</v>
      </c>
      <c r="B50" s="32" t="s">
        <v>120</v>
      </c>
      <c r="C50" s="6"/>
      <c r="D50" s="9">
        <f t="shared" ref="D50:D56" si="56">E50/5280</f>
        <v>6.9739962121212118</v>
      </c>
      <c r="E50" s="20">
        <v>36822.699999999997</v>
      </c>
      <c r="F50" s="6"/>
      <c r="G50" s="3">
        <f t="shared" ref="G50:G56" si="57">H50/5280</f>
        <v>7.876969696969697</v>
      </c>
      <c r="H50" s="24">
        <v>41590.400000000001</v>
      </c>
      <c r="I50" s="6"/>
      <c r="J50" s="4">
        <f t="shared" ref="J50:J55" si="58">K50/5280</f>
        <v>2.3850189393939392</v>
      </c>
      <c r="K50" s="27">
        <v>12592.9</v>
      </c>
      <c r="L50" s="4">
        <f t="shared" ref="L50:L56" si="59">M50/5280</f>
        <v>1.0625189393939394</v>
      </c>
      <c r="M50" s="27">
        <v>5610.1</v>
      </c>
      <c r="N50" s="6"/>
      <c r="O50" s="2">
        <f t="shared" ref="O50:O56" si="60">P50/5280</f>
        <v>0.79299242424242422</v>
      </c>
      <c r="P50" s="20">
        <v>4187</v>
      </c>
      <c r="Q50" s="6"/>
      <c r="R50" s="5">
        <f t="shared" ref="R50:R55" si="61">S50/5280</f>
        <v>0</v>
      </c>
      <c r="S50" s="30">
        <v>0</v>
      </c>
      <c r="T50" s="5">
        <f t="shared" ref="T50:T55" si="62">U50/5280</f>
        <v>0</v>
      </c>
      <c r="U50" s="30">
        <f t="shared" ref="U50:U55" si="63">S50*0.25</f>
        <v>0</v>
      </c>
    </row>
    <row r="51" spans="1:23" x14ac:dyDescent="0.25">
      <c r="A51" s="31" t="s">
        <v>45</v>
      </c>
      <c r="B51" s="32" t="s">
        <v>121</v>
      </c>
      <c r="C51" s="6"/>
      <c r="D51" s="9">
        <f t="shared" si="56"/>
        <v>5.8309848484848485</v>
      </c>
      <c r="E51" s="20">
        <v>30787.599999999999</v>
      </c>
      <c r="F51" s="6"/>
      <c r="G51" s="3">
        <f t="shared" si="57"/>
        <v>7.6429924242424239</v>
      </c>
      <c r="H51" s="24">
        <v>40355</v>
      </c>
      <c r="I51" s="6"/>
      <c r="J51" s="4">
        <f t="shared" si="58"/>
        <v>1.0669886363636363</v>
      </c>
      <c r="K51" s="27">
        <v>5633.7</v>
      </c>
      <c r="L51" s="4">
        <f t="shared" si="59"/>
        <v>0.72251893939393941</v>
      </c>
      <c r="M51" s="27">
        <v>3814.9</v>
      </c>
      <c r="N51" s="6"/>
      <c r="O51" s="2">
        <f t="shared" si="60"/>
        <v>0</v>
      </c>
      <c r="P51" s="20">
        <v>0</v>
      </c>
      <c r="Q51" s="6"/>
      <c r="R51" s="5">
        <f t="shared" si="61"/>
        <v>0</v>
      </c>
      <c r="S51" s="30">
        <v>0</v>
      </c>
      <c r="T51" s="5">
        <f t="shared" si="62"/>
        <v>0</v>
      </c>
      <c r="U51" s="30">
        <f t="shared" si="63"/>
        <v>0</v>
      </c>
      <c r="W51" s="21"/>
    </row>
    <row r="52" spans="1:23" x14ac:dyDescent="0.25">
      <c r="A52" s="31" t="s">
        <v>46</v>
      </c>
      <c r="B52" s="32" t="s">
        <v>47</v>
      </c>
      <c r="C52" s="6"/>
      <c r="D52" s="9">
        <f t="shared" si="56"/>
        <v>0.19899621212121213</v>
      </c>
      <c r="E52" s="20">
        <v>1050.7</v>
      </c>
      <c r="F52" s="6"/>
      <c r="G52" s="3">
        <f t="shared" si="57"/>
        <v>0.37598484848484848</v>
      </c>
      <c r="H52" s="24">
        <v>1985.2</v>
      </c>
      <c r="I52" s="6"/>
      <c r="J52" s="4">
        <f t="shared" si="58"/>
        <v>0</v>
      </c>
      <c r="K52" s="27">
        <v>0</v>
      </c>
      <c r="L52" s="4">
        <f t="shared" si="59"/>
        <v>0</v>
      </c>
      <c r="M52" s="27">
        <f t="shared" ref="M52:M53" si="64">K52*0.25</f>
        <v>0</v>
      </c>
      <c r="N52" s="6"/>
      <c r="O52" s="2">
        <f t="shared" si="60"/>
        <v>3.299242424242424E-2</v>
      </c>
      <c r="P52" s="20">
        <v>174.2</v>
      </c>
      <c r="Q52" s="6"/>
      <c r="R52" s="5">
        <f t="shared" si="61"/>
        <v>0</v>
      </c>
      <c r="S52" s="30">
        <v>0</v>
      </c>
      <c r="T52" s="5">
        <f t="shared" si="62"/>
        <v>0</v>
      </c>
      <c r="U52" s="30">
        <f t="shared" si="63"/>
        <v>0</v>
      </c>
    </row>
    <row r="53" spans="1:23" ht="30" x14ac:dyDescent="0.25">
      <c r="A53" s="31" t="s">
        <v>46</v>
      </c>
      <c r="B53" s="32" t="s">
        <v>81</v>
      </c>
      <c r="C53" s="6"/>
      <c r="D53" s="9">
        <f t="shared" si="56"/>
        <v>4.5919886363636362</v>
      </c>
      <c r="E53" s="20">
        <v>24245.7</v>
      </c>
      <c r="F53" s="6"/>
      <c r="G53" s="3">
        <f t="shared" si="57"/>
        <v>4.0070075757575756</v>
      </c>
      <c r="H53" s="24">
        <v>21157</v>
      </c>
      <c r="I53" s="6"/>
      <c r="J53" s="4">
        <f t="shared" si="58"/>
        <v>3.4719886363636361</v>
      </c>
      <c r="K53" s="27">
        <v>18332.099999999999</v>
      </c>
      <c r="L53" s="4">
        <f t="shared" si="59"/>
        <v>0.86799715909090902</v>
      </c>
      <c r="M53" s="27">
        <f t="shared" si="64"/>
        <v>4583.0249999999996</v>
      </c>
      <c r="N53" s="6"/>
      <c r="O53" s="2">
        <f t="shared" si="60"/>
        <v>5.7992424242424241E-2</v>
      </c>
      <c r="P53" s="20">
        <v>306.2</v>
      </c>
      <c r="Q53" s="6"/>
      <c r="R53" s="5">
        <f t="shared" si="61"/>
        <v>0</v>
      </c>
      <c r="S53" s="30">
        <v>0</v>
      </c>
      <c r="T53" s="5">
        <f t="shared" si="62"/>
        <v>0</v>
      </c>
      <c r="U53" s="30">
        <f t="shared" si="63"/>
        <v>0</v>
      </c>
    </row>
    <row r="54" spans="1:23" ht="30.75" customHeight="1" x14ac:dyDescent="0.25">
      <c r="A54" s="31" t="s">
        <v>46</v>
      </c>
      <c r="B54" s="32" t="s">
        <v>122</v>
      </c>
      <c r="C54" s="6"/>
      <c r="D54" s="9">
        <f t="shared" si="56"/>
        <v>2.1150189393939391</v>
      </c>
      <c r="E54" s="20">
        <v>11167.3</v>
      </c>
      <c r="F54" s="6"/>
      <c r="G54" s="3">
        <f t="shared" si="57"/>
        <v>3.829034090909091</v>
      </c>
      <c r="H54" s="24">
        <v>20217.3</v>
      </c>
      <c r="I54" s="6"/>
      <c r="J54" s="4">
        <f t="shared" si="58"/>
        <v>0.29600378787878789</v>
      </c>
      <c r="K54" s="27">
        <v>1562.9</v>
      </c>
      <c r="L54" s="4">
        <f t="shared" si="59"/>
        <v>0.10024621212121211</v>
      </c>
      <c r="M54" s="27">
        <v>529.29999999999995</v>
      </c>
      <c r="N54" s="6"/>
      <c r="O54" s="2">
        <f t="shared" si="60"/>
        <v>0</v>
      </c>
      <c r="P54" s="20">
        <v>0</v>
      </c>
      <c r="Q54" s="6"/>
      <c r="R54" s="5">
        <f t="shared" si="61"/>
        <v>0</v>
      </c>
      <c r="S54" s="30">
        <v>0</v>
      </c>
      <c r="T54" s="5">
        <f t="shared" si="62"/>
        <v>0</v>
      </c>
      <c r="U54" s="30">
        <f t="shared" si="63"/>
        <v>0</v>
      </c>
    </row>
    <row r="55" spans="1:23" x14ac:dyDescent="0.25">
      <c r="A55" s="31" t="s">
        <v>49</v>
      </c>
      <c r="B55" s="32" t="s">
        <v>123</v>
      </c>
      <c r="C55" s="6"/>
      <c r="D55" s="9">
        <f t="shared" si="56"/>
        <v>5.9739962121212127</v>
      </c>
      <c r="E55" s="20">
        <v>31542.7</v>
      </c>
      <c r="F55" s="6"/>
      <c r="G55" s="3">
        <f t="shared" si="57"/>
        <v>5.2629545454545461</v>
      </c>
      <c r="H55" s="24">
        <v>27788.400000000001</v>
      </c>
      <c r="I55" s="6"/>
      <c r="J55" s="4">
        <f t="shared" si="58"/>
        <v>0.79102272727272738</v>
      </c>
      <c r="K55" s="27">
        <v>4176.6000000000004</v>
      </c>
      <c r="L55" s="4">
        <f t="shared" si="59"/>
        <v>1.1087878787878787</v>
      </c>
      <c r="M55" s="27">
        <v>5854.4</v>
      </c>
      <c r="N55" s="6"/>
      <c r="O55" s="2">
        <f t="shared" si="60"/>
        <v>0.16801136363636365</v>
      </c>
      <c r="P55" s="20">
        <v>887.1</v>
      </c>
      <c r="Q55" s="6"/>
      <c r="R55" s="5">
        <f t="shared" si="61"/>
        <v>0</v>
      </c>
      <c r="S55" s="30">
        <v>0</v>
      </c>
      <c r="T55" s="5">
        <f t="shared" si="62"/>
        <v>0</v>
      </c>
      <c r="U55" s="30">
        <f t="shared" si="63"/>
        <v>0</v>
      </c>
    </row>
    <row r="56" spans="1:23" x14ac:dyDescent="0.25">
      <c r="A56" s="31" t="s">
        <v>124</v>
      </c>
      <c r="B56" s="32" t="s">
        <v>125</v>
      </c>
      <c r="C56" s="6"/>
      <c r="D56" s="9">
        <f t="shared" si="56"/>
        <v>1.8099999999999998</v>
      </c>
      <c r="E56" s="20">
        <v>9556.7999999999993</v>
      </c>
      <c r="F56" s="6"/>
      <c r="G56" s="3">
        <f t="shared" si="57"/>
        <v>2.3750189393939394</v>
      </c>
      <c r="H56" s="24">
        <v>12540.1</v>
      </c>
      <c r="I56" s="6"/>
      <c r="J56" s="4"/>
      <c r="K56" s="27"/>
      <c r="L56" s="4">
        <f t="shared" si="59"/>
        <v>0.16850378787878789</v>
      </c>
      <c r="M56" s="27">
        <v>889.7</v>
      </c>
      <c r="N56" s="6"/>
      <c r="O56" s="2">
        <f t="shared" si="60"/>
        <v>1.8859848484848485</v>
      </c>
      <c r="P56" s="20">
        <v>9958</v>
      </c>
      <c r="Q56" s="6"/>
      <c r="R56" s="5"/>
      <c r="S56" s="30"/>
      <c r="T56" s="5">
        <v>0</v>
      </c>
      <c r="U56" s="30">
        <v>0</v>
      </c>
    </row>
    <row r="57" spans="1:23" x14ac:dyDescent="0.25">
      <c r="A57" s="31" t="s">
        <v>50</v>
      </c>
      <c r="B57" s="32" t="s">
        <v>123</v>
      </c>
      <c r="C57" s="6"/>
      <c r="D57" s="9">
        <f t="shared" ref="D57:D59" si="65">E57/5280</f>
        <v>6.4489962121212114</v>
      </c>
      <c r="E57" s="20">
        <v>34050.699999999997</v>
      </c>
      <c r="F57" s="6"/>
      <c r="G57" s="3">
        <f t="shared" ref="G57:G59" si="66">H57/5280</f>
        <v>6.128996212121212</v>
      </c>
      <c r="H57" s="24">
        <v>32361.1</v>
      </c>
      <c r="I57" s="6"/>
      <c r="J57" s="4">
        <f t="shared" ref="J57:J59" si="67">K57/5280</f>
        <v>1.7920075757575755</v>
      </c>
      <c r="K57" s="27">
        <v>9461.7999999999993</v>
      </c>
      <c r="L57" s="4">
        <f t="shared" ref="L57:L59" si="68">M57/5280</f>
        <v>1.1797916666666668</v>
      </c>
      <c r="M57" s="27">
        <v>6229.3</v>
      </c>
      <c r="N57" s="6"/>
      <c r="O57" s="2">
        <f t="shared" ref="O57:O59" si="69">P57/5280</f>
        <v>0</v>
      </c>
      <c r="P57" s="20">
        <v>0</v>
      </c>
      <c r="Q57" s="6"/>
      <c r="R57" s="5">
        <f t="shared" ref="R57:R59" si="70">S57/5280</f>
        <v>0</v>
      </c>
      <c r="S57" s="30">
        <v>0</v>
      </c>
      <c r="T57" s="5">
        <f t="shared" ref="T57:T59" si="71">U57/5280</f>
        <v>0</v>
      </c>
      <c r="U57" s="30">
        <f t="shared" ref="U57:U59" si="72">S57*0.25</f>
        <v>0</v>
      </c>
    </row>
    <row r="58" spans="1:23" x14ac:dyDescent="0.25">
      <c r="A58" s="31" t="s">
        <v>126</v>
      </c>
      <c r="B58" s="32" t="s">
        <v>127</v>
      </c>
      <c r="C58" s="6"/>
      <c r="D58" s="9">
        <f t="shared" si="65"/>
        <v>3.7349999999999999</v>
      </c>
      <c r="E58" s="20">
        <v>19720.8</v>
      </c>
      <c r="F58" s="6"/>
      <c r="G58" s="3">
        <f t="shared" si="66"/>
        <v>3.1265151515151515</v>
      </c>
      <c r="H58" s="24">
        <v>16508</v>
      </c>
      <c r="I58" s="6"/>
      <c r="J58" s="4"/>
      <c r="K58" s="27"/>
      <c r="L58" s="4">
        <f t="shared" si="68"/>
        <v>0.67003787878787879</v>
      </c>
      <c r="M58" s="27">
        <v>3537.8</v>
      </c>
      <c r="N58" s="6"/>
      <c r="O58" s="2">
        <f t="shared" si="69"/>
        <v>7.1060606060606064</v>
      </c>
      <c r="P58" s="20">
        <v>37520</v>
      </c>
      <c r="Q58" s="6"/>
      <c r="R58" s="5"/>
      <c r="S58" s="30"/>
      <c r="T58" s="5">
        <v>0</v>
      </c>
      <c r="U58" s="30">
        <v>0</v>
      </c>
    </row>
    <row r="59" spans="1:23" x14ac:dyDescent="0.25">
      <c r="A59" s="31" t="s">
        <v>51</v>
      </c>
      <c r="B59" s="32" t="s">
        <v>128</v>
      </c>
      <c r="C59" s="6"/>
      <c r="D59" s="9">
        <f t="shared" si="65"/>
        <v>2.1920075757575757</v>
      </c>
      <c r="E59" s="20">
        <v>11573.8</v>
      </c>
      <c r="F59" s="6"/>
      <c r="G59" s="3">
        <f t="shared" si="66"/>
        <v>3.7920265151515156</v>
      </c>
      <c r="H59" s="24">
        <v>20021.900000000001</v>
      </c>
      <c r="I59" s="6"/>
      <c r="J59" s="4">
        <f t="shared" si="67"/>
        <v>1.0820075757575758</v>
      </c>
      <c r="K59" s="27">
        <v>5713</v>
      </c>
      <c r="L59" s="4">
        <f t="shared" si="68"/>
        <v>9.3636363636363629E-2</v>
      </c>
      <c r="M59" s="27">
        <v>494.4</v>
      </c>
      <c r="N59" s="6"/>
      <c r="O59" s="2">
        <f t="shared" si="69"/>
        <v>0</v>
      </c>
      <c r="P59" s="20">
        <v>0</v>
      </c>
      <c r="Q59" s="6"/>
      <c r="R59" s="5">
        <f t="shared" si="70"/>
        <v>0</v>
      </c>
      <c r="S59" s="30">
        <v>0</v>
      </c>
      <c r="T59" s="5">
        <f t="shared" si="71"/>
        <v>0</v>
      </c>
      <c r="U59" s="30">
        <f t="shared" si="72"/>
        <v>0</v>
      </c>
    </row>
    <row r="60" spans="1:23" x14ac:dyDescent="0.25">
      <c r="A60" s="31" t="s">
        <v>51</v>
      </c>
      <c r="B60" s="33" t="s">
        <v>129</v>
      </c>
      <c r="C60" s="6"/>
      <c r="D60" s="9">
        <f t="shared" ref="D60:D64" si="73">E60/5280</f>
        <v>6.9139962121212122</v>
      </c>
      <c r="E60" s="20">
        <v>36505.9</v>
      </c>
      <c r="F60" s="6"/>
      <c r="G60" s="3">
        <f t="shared" ref="G60:G64" si="74">H60/5280</f>
        <v>9.6109848484848488</v>
      </c>
      <c r="H60" s="24">
        <v>50746</v>
      </c>
      <c r="I60" s="6"/>
      <c r="J60" s="4">
        <f t="shared" ref="J60:J63" si="75">K60/5280</f>
        <v>2.947007575757576</v>
      </c>
      <c r="K60" s="27">
        <v>15560.2</v>
      </c>
      <c r="L60" s="4">
        <f t="shared" ref="L60:L64" si="76">M60/5280</f>
        <v>0.736751893939394</v>
      </c>
      <c r="M60" s="27">
        <f t="shared" ref="M60" si="77">K60*0.25</f>
        <v>3890.05</v>
      </c>
      <c r="N60" s="6"/>
      <c r="O60" s="2">
        <f t="shared" ref="O60:O61" si="78">P60/5280</f>
        <v>0</v>
      </c>
      <c r="P60" s="20">
        <v>0</v>
      </c>
      <c r="Q60" s="6"/>
      <c r="R60" s="5">
        <f t="shared" ref="R60:R63" si="79">S60/5280</f>
        <v>0</v>
      </c>
      <c r="S60" s="30">
        <v>0</v>
      </c>
      <c r="T60" s="5">
        <f t="shared" ref="T60:T63" si="80">U60/5280</f>
        <v>0</v>
      </c>
      <c r="U60" s="30">
        <f t="shared" ref="U60:U63" si="81">S60*0.25</f>
        <v>0</v>
      </c>
    </row>
    <row r="61" spans="1:23" x14ac:dyDescent="0.25">
      <c r="A61" s="31" t="s">
        <v>52</v>
      </c>
      <c r="B61" s="32" t="s">
        <v>152</v>
      </c>
      <c r="C61" s="6"/>
      <c r="D61" s="9">
        <f t="shared" si="73"/>
        <v>4.791969696969697</v>
      </c>
      <c r="E61" s="20">
        <v>25301.599999999999</v>
      </c>
      <c r="F61" s="6"/>
      <c r="G61" s="3">
        <f t="shared" si="74"/>
        <v>4.6429545454545451</v>
      </c>
      <c r="H61" s="24">
        <v>24514.799999999999</v>
      </c>
      <c r="I61" s="6"/>
      <c r="J61" s="4">
        <f t="shared" si="75"/>
        <v>1.3259848484848484</v>
      </c>
      <c r="K61" s="27">
        <v>7001.2</v>
      </c>
      <c r="L61" s="4">
        <f t="shared" si="76"/>
        <v>0.79651515151515162</v>
      </c>
      <c r="M61" s="27">
        <v>4205.6000000000004</v>
      </c>
      <c r="N61" s="6"/>
      <c r="O61" s="2">
        <f t="shared" si="78"/>
        <v>0</v>
      </c>
      <c r="P61" s="20">
        <v>0</v>
      </c>
      <c r="Q61" s="6"/>
      <c r="R61" s="5">
        <f t="shared" si="79"/>
        <v>0</v>
      </c>
      <c r="S61" s="30">
        <v>0</v>
      </c>
      <c r="T61" s="5">
        <f t="shared" si="80"/>
        <v>0</v>
      </c>
      <c r="U61" s="30">
        <f t="shared" si="81"/>
        <v>0</v>
      </c>
    </row>
    <row r="62" spans="1:23" x14ac:dyDescent="0.25">
      <c r="A62" s="31" t="s">
        <v>52</v>
      </c>
      <c r="B62" s="32" t="s">
        <v>130</v>
      </c>
      <c r="C62" s="6"/>
      <c r="D62" s="9">
        <f t="shared" si="73"/>
        <v>1.0249810606060605</v>
      </c>
      <c r="E62" s="20">
        <v>5411.9</v>
      </c>
      <c r="F62" s="6"/>
      <c r="G62" s="3">
        <f t="shared" si="74"/>
        <v>0.62897727272727277</v>
      </c>
      <c r="H62" s="24">
        <v>3321</v>
      </c>
      <c r="I62" s="6"/>
      <c r="J62" s="4"/>
      <c r="K62" s="27"/>
      <c r="L62" s="4">
        <f t="shared" si="76"/>
        <v>0.21274621212121211</v>
      </c>
      <c r="M62" s="27">
        <v>1123.3</v>
      </c>
      <c r="N62" s="6"/>
      <c r="O62" s="2">
        <v>0</v>
      </c>
      <c r="P62" s="20">
        <v>0</v>
      </c>
      <c r="Q62" s="6"/>
      <c r="R62" s="5"/>
      <c r="S62" s="30"/>
      <c r="T62" s="5">
        <v>0</v>
      </c>
      <c r="U62" s="30">
        <v>0</v>
      </c>
    </row>
    <row r="63" spans="1:23" x14ac:dyDescent="0.25">
      <c r="A63" s="31" t="s">
        <v>53</v>
      </c>
      <c r="B63" s="32" t="s">
        <v>131</v>
      </c>
      <c r="C63" s="6"/>
      <c r="D63" s="9">
        <f t="shared" si="73"/>
        <v>3.9829734848484848</v>
      </c>
      <c r="E63" s="20">
        <v>21030.1</v>
      </c>
      <c r="F63" s="6"/>
      <c r="G63" s="3">
        <f t="shared" si="74"/>
        <v>2.0269886363636362</v>
      </c>
      <c r="H63" s="24">
        <v>10702.5</v>
      </c>
      <c r="I63" s="6"/>
      <c r="J63" s="4">
        <f t="shared" si="75"/>
        <v>3.534943181818182</v>
      </c>
      <c r="K63" s="27">
        <v>18664.5</v>
      </c>
      <c r="L63" s="4">
        <f t="shared" si="76"/>
        <v>0.9100189393939393</v>
      </c>
      <c r="M63" s="27">
        <v>4804.8999999999996</v>
      </c>
      <c r="N63" s="6"/>
      <c r="O63" s="2">
        <v>0</v>
      </c>
      <c r="P63" s="20">
        <v>0</v>
      </c>
      <c r="Q63" s="6"/>
      <c r="R63" s="5">
        <f t="shared" si="79"/>
        <v>0</v>
      </c>
      <c r="S63" s="30">
        <v>0</v>
      </c>
      <c r="T63" s="5">
        <f t="shared" si="80"/>
        <v>0</v>
      </c>
      <c r="U63" s="30">
        <f t="shared" si="81"/>
        <v>0</v>
      </c>
    </row>
    <row r="64" spans="1:23" x14ac:dyDescent="0.25">
      <c r="A64" s="31" t="s">
        <v>53</v>
      </c>
      <c r="B64" s="32" t="s">
        <v>146</v>
      </c>
      <c r="C64" s="6"/>
      <c r="D64" s="9">
        <f t="shared" si="73"/>
        <v>4.0390151515151516</v>
      </c>
      <c r="E64" s="20">
        <v>21326</v>
      </c>
      <c r="F64" s="6"/>
      <c r="G64" s="3">
        <f t="shared" si="74"/>
        <v>5.8280113636363637</v>
      </c>
      <c r="H64" s="24">
        <v>30771.9</v>
      </c>
      <c r="I64" s="6"/>
      <c r="J64" s="4"/>
      <c r="K64" s="27"/>
      <c r="L64" s="4">
        <f t="shared" si="76"/>
        <v>0.32501893939393939</v>
      </c>
      <c r="M64" s="27">
        <v>1716.1</v>
      </c>
      <c r="N64" s="6"/>
      <c r="O64" s="2">
        <v>6.9779999999999998</v>
      </c>
      <c r="P64" s="20">
        <v>36844.1</v>
      </c>
      <c r="Q64" s="6">
        <v>0</v>
      </c>
      <c r="R64" s="5"/>
      <c r="S64" s="30"/>
      <c r="T64" s="5">
        <v>0</v>
      </c>
      <c r="U64" s="30">
        <v>0</v>
      </c>
    </row>
    <row r="65" spans="1:23" x14ac:dyDescent="0.25">
      <c r="A65" s="31" t="s">
        <v>54</v>
      </c>
      <c r="B65" s="32" t="s">
        <v>55</v>
      </c>
      <c r="C65" s="6"/>
      <c r="D65" s="9">
        <f t="shared" ref="D65" si="82">E65/5280</f>
        <v>2.3860037878787881</v>
      </c>
      <c r="E65" s="20">
        <v>12598.1</v>
      </c>
      <c r="F65" s="6"/>
      <c r="G65" s="3">
        <f t="shared" ref="G65" si="83">H65/5280</f>
        <v>1.3680113636363638</v>
      </c>
      <c r="H65" s="24">
        <v>7223.1</v>
      </c>
      <c r="I65" s="6"/>
      <c r="J65" s="4">
        <f t="shared" ref="J65" si="84">K65/5280</f>
        <v>1.8710037878787877</v>
      </c>
      <c r="K65" s="27">
        <v>9878.9</v>
      </c>
      <c r="L65" s="4">
        <f t="shared" ref="L65" si="85">M65/5280</f>
        <v>0.46775094696969693</v>
      </c>
      <c r="M65" s="27">
        <f t="shared" ref="M65" si="86">K65*0.25</f>
        <v>2469.7249999999999</v>
      </c>
      <c r="N65" s="6"/>
      <c r="O65" s="2">
        <f t="shared" ref="O65" si="87">P65/5280</f>
        <v>0</v>
      </c>
      <c r="P65" s="20">
        <v>0</v>
      </c>
      <c r="Q65" s="6"/>
      <c r="R65" s="5">
        <f t="shared" ref="R65" si="88">S65/5280</f>
        <v>0</v>
      </c>
      <c r="S65" s="30">
        <v>0</v>
      </c>
      <c r="T65" s="5">
        <f t="shared" ref="T65" si="89">U65/5280</f>
        <v>0</v>
      </c>
      <c r="U65" s="30">
        <f t="shared" ref="U65" si="90">S65*0.25</f>
        <v>0</v>
      </c>
    </row>
    <row r="66" spans="1:23" x14ac:dyDescent="0.25">
      <c r="A66" s="31" t="s">
        <v>54</v>
      </c>
      <c r="B66" s="32" t="s">
        <v>56</v>
      </c>
      <c r="C66" s="6"/>
      <c r="D66" s="9">
        <f t="shared" ref="D66:D69" si="91">E66/5280</f>
        <v>3.4559469696969698</v>
      </c>
      <c r="E66" s="20">
        <v>18247.400000000001</v>
      </c>
      <c r="F66" s="6"/>
      <c r="G66" s="3">
        <f t="shared" ref="G66:G69" si="92">H66/5280</f>
        <v>2.7899431818181819</v>
      </c>
      <c r="H66" s="24">
        <v>14730.9</v>
      </c>
      <c r="I66" s="6"/>
      <c r="J66" s="4">
        <f t="shared" ref="J66:J69" si="93">K66/5280</f>
        <v>2.6459659090909091</v>
      </c>
      <c r="K66" s="27">
        <v>13970.7</v>
      </c>
      <c r="L66" s="4">
        <f t="shared" ref="L66:L69" si="94">M66/5280</f>
        <v>0.66149147727272728</v>
      </c>
      <c r="M66" s="27">
        <f t="shared" ref="M66" si="95">K66*0.25</f>
        <v>3492.6750000000002</v>
      </c>
      <c r="N66" s="6"/>
      <c r="O66" s="2">
        <f t="shared" ref="O66:O67" si="96">P66/5280</f>
        <v>0</v>
      </c>
      <c r="P66" s="20">
        <v>0</v>
      </c>
      <c r="Q66" s="6"/>
      <c r="R66" s="5">
        <f t="shared" ref="R66:R69" si="97">S66/5280</f>
        <v>0</v>
      </c>
      <c r="S66" s="30">
        <v>0</v>
      </c>
      <c r="T66" s="5">
        <f t="shared" ref="T66:T69" si="98">U66/5280</f>
        <v>0</v>
      </c>
      <c r="U66" s="30">
        <f t="shared" ref="U66:U69" si="99">S66*0.25</f>
        <v>0</v>
      </c>
    </row>
    <row r="67" spans="1:23" x14ac:dyDescent="0.25">
      <c r="A67" s="31" t="s">
        <v>54</v>
      </c>
      <c r="B67" s="32" t="s">
        <v>132</v>
      </c>
      <c r="C67" s="6"/>
      <c r="D67" s="9">
        <f t="shared" si="91"/>
        <v>2.0889772727272726</v>
      </c>
      <c r="E67" s="20">
        <v>11029.8</v>
      </c>
      <c r="F67" s="6"/>
      <c r="G67" s="3">
        <f t="shared" si="92"/>
        <v>4.1779545454545453</v>
      </c>
      <c r="H67" s="24">
        <v>22059.599999999999</v>
      </c>
      <c r="I67" s="6"/>
      <c r="J67" s="4">
        <f t="shared" si="93"/>
        <v>2.2300378787878787</v>
      </c>
      <c r="K67" s="27">
        <v>11774.6</v>
      </c>
      <c r="L67" s="4">
        <v>0</v>
      </c>
      <c r="M67" s="27">
        <v>0</v>
      </c>
      <c r="N67" s="6"/>
      <c r="O67" s="2">
        <f t="shared" si="96"/>
        <v>4.1779545454545453</v>
      </c>
      <c r="P67" s="20">
        <v>22059.599999999999</v>
      </c>
      <c r="Q67" s="6"/>
      <c r="R67" s="5">
        <f t="shared" si="97"/>
        <v>0</v>
      </c>
      <c r="S67" s="30">
        <v>0</v>
      </c>
      <c r="T67" s="5">
        <f t="shared" si="98"/>
        <v>0</v>
      </c>
      <c r="U67" s="30">
        <f t="shared" si="99"/>
        <v>0</v>
      </c>
    </row>
    <row r="68" spans="1:23" x14ac:dyDescent="0.25">
      <c r="A68" s="31" t="s">
        <v>57</v>
      </c>
      <c r="B68" s="32" t="s">
        <v>133</v>
      </c>
      <c r="C68" s="6"/>
      <c r="D68" s="9">
        <f>E68/5280</f>
        <v>6.6910227272727267</v>
      </c>
      <c r="E68" s="20">
        <v>35328.6</v>
      </c>
      <c r="F68" s="6"/>
      <c r="G68" s="3">
        <f>H68/5280</f>
        <v>6.0670265151515155</v>
      </c>
      <c r="H68" s="24">
        <v>32033.9</v>
      </c>
      <c r="I68" s="6"/>
      <c r="J68" s="4">
        <f>K68/5280</f>
        <v>4.05</v>
      </c>
      <c r="K68" s="27">
        <v>21384</v>
      </c>
      <c r="L68" s="4">
        <f>M68/5280</f>
        <v>1.166780303030303</v>
      </c>
      <c r="M68" s="27">
        <v>6160.6</v>
      </c>
      <c r="N68" s="6"/>
      <c r="O68" s="2">
        <v>0</v>
      </c>
      <c r="P68" s="20">
        <v>0</v>
      </c>
      <c r="Q68" s="6"/>
      <c r="R68" s="5">
        <f>S68/5280</f>
        <v>0</v>
      </c>
      <c r="S68" s="30">
        <v>0</v>
      </c>
      <c r="T68" s="5">
        <f>U68/5280</f>
        <v>0</v>
      </c>
      <c r="U68" s="30">
        <f>S68*0.25</f>
        <v>0</v>
      </c>
      <c r="W68" s="21"/>
    </row>
    <row r="69" spans="1:23" ht="15" customHeight="1" x14ac:dyDescent="0.25">
      <c r="A69" s="31" t="s">
        <v>57</v>
      </c>
      <c r="B69" s="32" t="s">
        <v>134</v>
      </c>
      <c r="C69" s="6"/>
      <c r="D69" s="9">
        <f t="shared" si="91"/>
        <v>1.4310037878787878</v>
      </c>
      <c r="E69" s="20">
        <v>7555.7</v>
      </c>
      <c r="F69" s="6"/>
      <c r="G69" s="3">
        <f t="shared" si="92"/>
        <v>0.8540151515151515</v>
      </c>
      <c r="H69" s="24">
        <v>4509.2</v>
      </c>
      <c r="I69" s="6"/>
      <c r="J69" s="4">
        <f t="shared" si="93"/>
        <v>0.34399621212121212</v>
      </c>
      <c r="K69" s="27">
        <v>1816.3</v>
      </c>
      <c r="L69" s="4">
        <f t="shared" si="94"/>
        <v>0.33850378787878788</v>
      </c>
      <c r="M69" s="27">
        <v>1787.3</v>
      </c>
      <c r="N69" s="6"/>
      <c r="O69" s="2">
        <f>P69/5280</f>
        <v>2.8620075757575756</v>
      </c>
      <c r="P69" s="20">
        <v>15111.4</v>
      </c>
      <c r="Q69" s="6"/>
      <c r="R69" s="5">
        <f t="shared" si="97"/>
        <v>0</v>
      </c>
      <c r="S69" s="30">
        <v>0</v>
      </c>
      <c r="T69" s="5">
        <f t="shared" si="98"/>
        <v>0</v>
      </c>
      <c r="U69" s="30">
        <f t="shared" si="99"/>
        <v>0</v>
      </c>
    </row>
    <row r="70" spans="1:23" x14ac:dyDescent="0.25">
      <c r="A70" s="31" t="s">
        <v>57</v>
      </c>
      <c r="B70" s="32" t="s">
        <v>135</v>
      </c>
      <c r="C70" s="6"/>
      <c r="D70" s="9">
        <f t="shared" ref="D70:D71" si="100">E70/5280</f>
        <v>0.18700757575757576</v>
      </c>
      <c r="E70" s="20">
        <v>987.4</v>
      </c>
      <c r="F70" s="6"/>
      <c r="G70" s="3">
        <f t="shared" ref="G70:G71" si="101">H70/5280</f>
        <v>0.37401515151515152</v>
      </c>
      <c r="H70" s="24">
        <v>1974.8</v>
      </c>
      <c r="I70" s="6"/>
      <c r="J70" s="4">
        <f t="shared" ref="J70:J71" si="102">K70/5280</f>
        <v>3.5529734848484851</v>
      </c>
      <c r="K70" s="27">
        <v>18759.7</v>
      </c>
      <c r="L70" s="4">
        <v>0</v>
      </c>
      <c r="M70" s="27">
        <v>0</v>
      </c>
      <c r="N70" s="6"/>
      <c r="O70" s="2">
        <f t="shared" ref="O70:O71" si="103">P70/5280</f>
        <v>0.37401515151515152</v>
      </c>
      <c r="P70" s="20">
        <v>1974.8</v>
      </c>
      <c r="Q70" s="6"/>
      <c r="R70" s="5">
        <f t="shared" ref="R70:R71" si="104">S70/5280</f>
        <v>0</v>
      </c>
      <c r="S70" s="30">
        <v>0</v>
      </c>
      <c r="T70" s="5">
        <f t="shared" ref="T70:T71" si="105">U70/5280</f>
        <v>0</v>
      </c>
      <c r="U70" s="30">
        <f t="shared" ref="U70:U71" si="106">S70*0.25</f>
        <v>0</v>
      </c>
    </row>
    <row r="71" spans="1:23" x14ac:dyDescent="0.25">
      <c r="A71" s="31" t="s">
        <v>58</v>
      </c>
      <c r="B71" s="32" t="s">
        <v>93</v>
      </c>
      <c r="C71" s="6"/>
      <c r="D71" s="9">
        <f t="shared" si="100"/>
        <v>3.9059659090909089</v>
      </c>
      <c r="E71" s="20">
        <v>20623.5</v>
      </c>
      <c r="F71" s="6"/>
      <c r="G71" s="3">
        <f t="shared" si="101"/>
        <v>3.1419696969696966</v>
      </c>
      <c r="H71" s="24">
        <v>16589.599999999999</v>
      </c>
      <c r="I71" s="6"/>
      <c r="J71" s="4">
        <f t="shared" si="102"/>
        <v>3.4559659090909092</v>
      </c>
      <c r="K71" s="27">
        <v>18247.5</v>
      </c>
      <c r="L71" s="4">
        <f t="shared" ref="L71" si="107">M71/5280</f>
        <v>0.86399147727272729</v>
      </c>
      <c r="M71" s="27">
        <f t="shared" ref="M71" si="108">K71*0.25</f>
        <v>4561.875</v>
      </c>
      <c r="N71" s="6"/>
      <c r="O71" s="2">
        <f t="shared" si="103"/>
        <v>0</v>
      </c>
      <c r="P71" s="20">
        <v>0</v>
      </c>
      <c r="Q71" s="6"/>
      <c r="R71" s="5">
        <f t="shared" si="104"/>
        <v>0</v>
      </c>
      <c r="S71" s="30">
        <v>0</v>
      </c>
      <c r="T71" s="5">
        <f t="shared" si="105"/>
        <v>0</v>
      </c>
      <c r="U71" s="30">
        <f t="shared" si="106"/>
        <v>0</v>
      </c>
    </row>
    <row r="72" spans="1:23" ht="15" customHeight="1" x14ac:dyDescent="0.25">
      <c r="A72" s="31" t="s">
        <v>59</v>
      </c>
      <c r="B72" s="32" t="s">
        <v>136</v>
      </c>
      <c r="C72" s="6"/>
      <c r="D72" s="9">
        <f t="shared" ref="D72:D75" si="109">E72/5280</f>
        <v>4.2970075757575756</v>
      </c>
      <c r="E72" s="20">
        <v>22688.2</v>
      </c>
      <c r="F72" s="6"/>
      <c r="G72" s="3">
        <f t="shared" ref="G72:G75" si="110">H72/5280</f>
        <v>4.848958333333333</v>
      </c>
      <c r="H72" s="24">
        <v>25602.5</v>
      </c>
      <c r="I72" s="6"/>
      <c r="J72" s="4">
        <f t="shared" ref="J72:J75" si="111">K72/5280</f>
        <v>1.3100189393939394</v>
      </c>
      <c r="K72" s="27">
        <v>6916.9</v>
      </c>
      <c r="L72" s="4">
        <f t="shared" ref="L72:L75" si="112">M72/5280</f>
        <v>0.48028409090909091</v>
      </c>
      <c r="M72" s="27">
        <v>2535.9</v>
      </c>
      <c r="N72" s="6"/>
      <c r="O72" s="2">
        <f t="shared" ref="O72:O75" si="113">P72/5280</f>
        <v>7.1960227272727275</v>
      </c>
      <c r="P72" s="20">
        <v>37995</v>
      </c>
      <c r="Q72" s="6"/>
      <c r="R72" s="5">
        <f t="shared" ref="R72:R75" si="114">S72/5280</f>
        <v>0</v>
      </c>
      <c r="S72" s="30">
        <v>0</v>
      </c>
      <c r="T72" s="5">
        <f t="shared" ref="T72:T75" si="115">U72/5280</f>
        <v>0</v>
      </c>
      <c r="U72" s="30">
        <f t="shared" ref="U72:U75" si="116">S72*0.25</f>
        <v>0</v>
      </c>
    </row>
    <row r="73" spans="1:23" x14ac:dyDescent="0.25">
      <c r="A73" s="31" t="s">
        <v>60</v>
      </c>
      <c r="B73" s="32" t="s">
        <v>137</v>
      </c>
      <c r="C73" s="6"/>
      <c r="D73" s="9">
        <f t="shared" si="109"/>
        <v>4.4649242424242424</v>
      </c>
      <c r="E73" s="20">
        <v>23574.799999999999</v>
      </c>
      <c r="F73" s="6"/>
      <c r="G73" s="3">
        <f t="shared" si="110"/>
        <v>5.8198674242424246</v>
      </c>
      <c r="H73" s="24">
        <v>30728.9</v>
      </c>
      <c r="I73" s="6"/>
      <c r="J73" s="4">
        <f t="shared" si="111"/>
        <v>3.0469886363636363</v>
      </c>
      <c r="K73" s="27">
        <v>16088.1</v>
      </c>
      <c r="L73" s="4">
        <f t="shared" si="112"/>
        <v>0.53901515151515156</v>
      </c>
      <c r="M73" s="27">
        <v>2846</v>
      </c>
      <c r="N73" s="6"/>
      <c r="O73" s="2">
        <f t="shared" si="113"/>
        <v>0.88992424242424251</v>
      </c>
      <c r="P73" s="20">
        <v>4698.8</v>
      </c>
      <c r="Q73" s="6"/>
      <c r="R73" s="5">
        <f t="shared" si="114"/>
        <v>0</v>
      </c>
      <c r="S73" s="30">
        <v>0</v>
      </c>
      <c r="T73" s="5">
        <f t="shared" si="115"/>
        <v>0</v>
      </c>
      <c r="U73" s="30">
        <f t="shared" si="116"/>
        <v>0</v>
      </c>
    </row>
    <row r="74" spans="1:23" x14ac:dyDescent="0.25">
      <c r="A74" s="31" t="s">
        <v>60</v>
      </c>
      <c r="B74" s="32" t="s">
        <v>138</v>
      </c>
      <c r="C74" s="6"/>
      <c r="D74" s="9">
        <f t="shared" si="109"/>
        <v>8.9979545454545455</v>
      </c>
      <c r="E74" s="20">
        <v>47509.2</v>
      </c>
      <c r="F74" s="6"/>
      <c r="G74" s="3">
        <f t="shared" si="110"/>
        <v>6.5909659090909098</v>
      </c>
      <c r="H74" s="24">
        <v>34800.300000000003</v>
      </c>
      <c r="I74" s="6"/>
      <c r="J74" s="4">
        <f t="shared" si="111"/>
        <v>2.3329924242424243</v>
      </c>
      <c r="K74" s="27">
        <v>12318.2</v>
      </c>
      <c r="L74" s="4">
        <f t="shared" si="112"/>
        <v>1.7567613636363637</v>
      </c>
      <c r="M74" s="27">
        <v>9275.7000000000007</v>
      </c>
      <c r="N74" s="6"/>
      <c r="O74" s="2">
        <v>0.112</v>
      </c>
      <c r="P74" s="20">
        <v>591.4</v>
      </c>
      <c r="Q74" s="6"/>
      <c r="R74" s="5">
        <f t="shared" si="114"/>
        <v>0</v>
      </c>
      <c r="S74" s="30">
        <v>0</v>
      </c>
      <c r="T74" s="5">
        <f t="shared" si="115"/>
        <v>0</v>
      </c>
      <c r="U74" s="30">
        <f t="shared" si="116"/>
        <v>0</v>
      </c>
    </row>
    <row r="75" spans="1:23" x14ac:dyDescent="0.25">
      <c r="A75" s="31" t="s">
        <v>61</v>
      </c>
      <c r="B75" s="32" t="s">
        <v>79</v>
      </c>
      <c r="C75" s="6"/>
      <c r="D75" s="9">
        <f t="shared" si="109"/>
        <v>2.3469886363636365</v>
      </c>
      <c r="E75" s="20">
        <v>12392.1</v>
      </c>
      <c r="F75" s="6"/>
      <c r="G75" s="3">
        <f t="shared" si="110"/>
        <v>2.8419886363636366</v>
      </c>
      <c r="H75" s="24">
        <v>15005.7</v>
      </c>
      <c r="I75" s="6"/>
      <c r="J75" s="4">
        <f t="shared" si="111"/>
        <v>1.4449810606060607</v>
      </c>
      <c r="K75" s="27">
        <v>7629.5</v>
      </c>
      <c r="L75" s="4">
        <f t="shared" si="112"/>
        <v>0.36126893939393939</v>
      </c>
      <c r="M75" s="27">
        <v>1907.5</v>
      </c>
      <c r="N75" s="6"/>
      <c r="O75" s="2">
        <f t="shared" si="113"/>
        <v>4.6939772727272731</v>
      </c>
      <c r="P75" s="20">
        <v>24784.2</v>
      </c>
      <c r="Q75" s="6"/>
      <c r="R75" s="5">
        <f t="shared" si="114"/>
        <v>0</v>
      </c>
      <c r="S75" s="30">
        <v>0</v>
      </c>
      <c r="T75" s="5">
        <f t="shared" si="115"/>
        <v>0</v>
      </c>
      <c r="U75" s="30">
        <f t="shared" si="116"/>
        <v>0</v>
      </c>
    </row>
    <row r="76" spans="1:23" ht="60" x14ac:dyDescent="0.25">
      <c r="A76" s="31" t="s">
        <v>62</v>
      </c>
      <c r="B76" s="32" t="s">
        <v>139</v>
      </c>
      <c r="C76" s="6"/>
      <c r="D76" s="9">
        <f t="shared" ref="D76:D78" si="117">E76/5280</f>
        <v>7.0740340909090911</v>
      </c>
      <c r="E76" s="20">
        <v>37350.9</v>
      </c>
      <c r="F76" s="6"/>
      <c r="G76" s="3">
        <f t="shared" ref="G76:G78" si="118">H76/5280</f>
        <v>9.5799242424242426</v>
      </c>
      <c r="H76" s="24">
        <v>50582</v>
      </c>
      <c r="I76" s="6"/>
      <c r="J76" s="4">
        <f t="shared" ref="J76:J78" si="119">K76/5280</f>
        <v>2.0730113636363638</v>
      </c>
      <c r="K76" s="27">
        <v>10945.5</v>
      </c>
      <c r="L76" s="4">
        <f t="shared" ref="L76:L78" si="120">M76/5280</f>
        <v>0.51825284090909096</v>
      </c>
      <c r="M76" s="27">
        <f t="shared" ref="M76:M78" si="121">K76*0.25</f>
        <v>2736.375</v>
      </c>
      <c r="N76" s="6"/>
      <c r="O76" s="2">
        <f t="shared" ref="O76:O78" si="122">P76/5280</f>
        <v>11.000018939393939</v>
      </c>
      <c r="P76" s="20">
        <v>58080.1</v>
      </c>
      <c r="Q76" s="6"/>
      <c r="R76" s="5">
        <f t="shared" ref="R76:R78" si="123">S76/5280</f>
        <v>6.5620643939393934</v>
      </c>
      <c r="S76" s="30">
        <v>34647.699999999997</v>
      </c>
      <c r="T76" s="5">
        <f t="shared" ref="T76:T78" si="124">U76/5280</f>
        <v>1.3608333333333333</v>
      </c>
      <c r="U76" s="30">
        <v>7185.2</v>
      </c>
    </row>
    <row r="77" spans="1:23" ht="30" x14ac:dyDescent="0.25">
      <c r="A77" s="31" t="s">
        <v>63</v>
      </c>
      <c r="B77" s="32" t="s">
        <v>92</v>
      </c>
      <c r="C77" s="6"/>
      <c r="D77" s="9">
        <f t="shared" si="117"/>
        <v>7.0820265151515152</v>
      </c>
      <c r="E77" s="20">
        <v>37393.1</v>
      </c>
      <c r="F77" s="6"/>
      <c r="G77" s="3">
        <f t="shared" si="118"/>
        <v>7.875056818181819</v>
      </c>
      <c r="H77" s="24">
        <v>41580.300000000003</v>
      </c>
      <c r="I77" s="6"/>
      <c r="J77" s="4">
        <f t="shared" si="119"/>
        <v>4.0089962121212119</v>
      </c>
      <c r="K77" s="27">
        <v>21167.5</v>
      </c>
      <c r="L77" s="4">
        <f t="shared" si="120"/>
        <v>1.002249053030303</v>
      </c>
      <c r="M77" s="27">
        <f t="shared" si="121"/>
        <v>5291.875</v>
      </c>
      <c r="N77" s="6"/>
      <c r="O77" s="2">
        <f t="shared" si="122"/>
        <v>4.2820833333333335</v>
      </c>
      <c r="P77" s="20">
        <v>22609.4</v>
      </c>
      <c r="Q77" s="6"/>
      <c r="R77" s="5">
        <f t="shared" si="123"/>
        <v>0</v>
      </c>
      <c r="S77" s="30">
        <v>0</v>
      </c>
      <c r="T77" s="5">
        <f t="shared" si="124"/>
        <v>0</v>
      </c>
      <c r="U77" s="30">
        <f t="shared" ref="U77:U78" si="125">S77*0.25</f>
        <v>0</v>
      </c>
    </row>
    <row r="78" spans="1:23" ht="30" x14ac:dyDescent="0.25">
      <c r="A78" s="31" t="s">
        <v>63</v>
      </c>
      <c r="B78" s="32" t="s">
        <v>94</v>
      </c>
      <c r="C78" s="6"/>
      <c r="D78" s="9">
        <f t="shared" si="117"/>
        <v>3.2330113636363635</v>
      </c>
      <c r="E78" s="20">
        <v>17070.3</v>
      </c>
      <c r="F78" s="6"/>
      <c r="G78" s="3">
        <f t="shared" si="118"/>
        <v>4.274015151515151</v>
      </c>
      <c r="H78" s="24">
        <v>22566.799999999999</v>
      </c>
      <c r="I78" s="6"/>
      <c r="J78" s="4">
        <f t="shared" si="119"/>
        <v>1.3439962121212121</v>
      </c>
      <c r="K78" s="27">
        <v>7096.3</v>
      </c>
      <c r="L78" s="4">
        <f t="shared" si="120"/>
        <v>0.33599905303030303</v>
      </c>
      <c r="M78" s="27">
        <f t="shared" si="121"/>
        <v>1774.075</v>
      </c>
      <c r="N78" s="6"/>
      <c r="O78" s="2">
        <f t="shared" si="122"/>
        <v>6.4940151515151516</v>
      </c>
      <c r="P78" s="20">
        <v>34288.400000000001</v>
      </c>
      <c r="Q78" s="6"/>
      <c r="R78" s="5">
        <f t="shared" si="123"/>
        <v>0</v>
      </c>
      <c r="S78" s="30">
        <v>0</v>
      </c>
      <c r="T78" s="5">
        <f t="shared" si="124"/>
        <v>0</v>
      </c>
      <c r="U78" s="30">
        <f t="shared" si="125"/>
        <v>0</v>
      </c>
    </row>
    <row r="79" spans="1:23" x14ac:dyDescent="0.25">
      <c r="A79" s="31" t="s">
        <v>64</v>
      </c>
      <c r="B79" s="33" t="s">
        <v>99</v>
      </c>
      <c r="C79" s="6"/>
      <c r="D79" s="9">
        <f t="shared" ref="D79:D83" si="126">E79/5280</f>
        <v>3.1199999999999997</v>
      </c>
      <c r="E79" s="20">
        <v>16473.599999999999</v>
      </c>
      <c r="F79" s="6"/>
      <c r="G79" s="3">
        <f t="shared" ref="G79:G83" si="127">H79/5280</f>
        <v>5.1150189393939396</v>
      </c>
      <c r="H79" s="24">
        <v>27007.3</v>
      </c>
      <c r="I79" s="6"/>
      <c r="J79" s="4">
        <f t="shared" ref="J79:J83" si="128">K79/5280</f>
        <v>0.69799242424242425</v>
      </c>
      <c r="K79" s="27">
        <v>3685.4</v>
      </c>
      <c r="L79" s="4">
        <f t="shared" ref="L79:L83" si="129">M79/5280</f>
        <v>0.17449810606060606</v>
      </c>
      <c r="M79" s="27">
        <f t="shared" ref="M79:M83" si="130">K79*0.25</f>
        <v>921.35</v>
      </c>
      <c r="N79" s="6"/>
      <c r="O79" s="2">
        <f t="shared" ref="O79:O83" si="131">P79/5280</f>
        <v>0.74301136363636366</v>
      </c>
      <c r="P79" s="20">
        <v>3923.1</v>
      </c>
      <c r="Q79" s="6"/>
      <c r="R79" s="5">
        <f t="shared" ref="R79:R83" si="132">S79/5280</f>
        <v>0</v>
      </c>
      <c r="S79" s="30">
        <v>0</v>
      </c>
      <c r="T79" s="5">
        <f t="shared" ref="T79:T83" si="133">U79/5280</f>
        <v>0</v>
      </c>
      <c r="U79" s="30">
        <f t="shared" ref="U79:U83" si="134">S79*0.25</f>
        <v>0</v>
      </c>
    </row>
    <row r="80" spans="1:23" x14ac:dyDescent="0.25">
      <c r="A80" s="31" t="s">
        <v>65</v>
      </c>
      <c r="B80" s="32" t="s">
        <v>140</v>
      </c>
      <c r="C80" s="6"/>
      <c r="D80" s="9">
        <f t="shared" si="126"/>
        <v>3.3390530303030306</v>
      </c>
      <c r="E80" s="20">
        <v>17630.2</v>
      </c>
      <c r="F80" s="6"/>
      <c r="G80" s="3">
        <f t="shared" si="127"/>
        <v>2.775056818181818</v>
      </c>
      <c r="H80" s="24">
        <v>14652.3</v>
      </c>
      <c r="I80" s="6"/>
      <c r="J80" s="4">
        <f t="shared" si="128"/>
        <v>1.6260227272727272</v>
      </c>
      <c r="K80" s="27">
        <v>8585.4</v>
      </c>
      <c r="L80" s="4">
        <f t="shared" si="129"/>
        <v>0.64528409090909089</v>
      </c>
      <c r="M80" s="27">
        <v>3407.1</v>
      </c>
      <c r="N80" s="6"/>
      <c r="O80" s="2">
        <f t="shared" si="131"/>
        <v>2.0950378787878785</v>
      </c>
      <c r="P80" s="20">
        <v>11061.8</v>
      </c>
      <c r="Q80" s="6"/>
      <c r="R80" s="5">
        <f t="shared" si="132"/>
        <v>0</v>
      </c>
      <c r="S80" s="30">
        <v>0</v>
      </c>
      <c r="T80" s="5">
        <f t="shared" si="133"/>
        <v>0</v>
      </c>
      <c r="U80" s="30">
        <f t="shared" si="134"/>
        <v>0</v>
      </c>
    </row>
    <row r="81" spans="1:21" x14ac:dyDescent="0.25">
      <c r="A81" s="31" t="s">
        <v>65</v>
      </c>
      <c r="B81" s="32" t="s">
        <v>141</v>
      </c>
      <c r="C81" s="6"/>
      <c r="D81" s="9">
        <f t="shared" si="126"/>
        <v>0.91700757575757574</v>
      </c>
      <c r="E81" s="20">
        <v>4841.8</v>
      </c>
      <c r="F81" s="6"/>
      <c r="G81" s="3">
        <f t="shared" si="127"/>
        <v>1.2110227272727272</v>
      </c>
      <c r="H81" s="24">
        <v>6394.2</v>
      </c>
      <c r="I81" s="6"/>
      <c r="J81" s="4">
        <f t="shared" si="128"/>
        <v>0.41000000000000003</v>
      </c>
      <c r="K81" s="27">
        <v>2164.8000000000002</v>
      </c>
      <c r="L81" s="4">
        <f t="shared" si="129"/>
        <v>0.10250000000000001</v>
      </c>
      <c r="M81" s="27">
        <f t="shared" si="130"/>
        <v>541.20000000000005</v>
      </c>
      <c r="N81" s="6"/>
      <c r="O81" s="2">
        <f t="shared" si="131"/>
        <v>1.8340151515151515</v>
      </c>
      <c r="P81" s="20">
        <v>9683.6</v>
      </c>
      <c r="Q81" s="6"/>
      <c r="R81" s="5">
        <f t="shared" si="132"/>
        <v>0</v>
      </c>
      <c r="S81" s="30">
        <v>0</v>
      </c>
      <c r="T81" s="5">
        <f t="shared" si="133"/>
        <v>0</v>
      </c>
      <c r="U81" s="30">
        <f t="shared" si="134"/>
        <v>0</v>
      </c>
    </row>
    <row r="82" spans="1:21" x14ac:dyDescent="0.25">
      <c r="A82" s="31" t="s">
        <v>142</v>
      </c>
      <c r="B82" s="32" t="s">
        <v>147</v>
      </c>
      <c r="C82" s="6"/>
      <c r="D82" s="9">
        <f t="shared" si="126"/>
        <v>3.7992424242424244E-2</v>
      </c>
      <c r="E82" s="20">
        <v>200.6</v>
      </c>
      <c r="F82" s="6"/>
      <c r="G82" s="3">
        <f t="shared" si="127"/>
        <v>7.5984848484848488E-2</v>
      </c>
      <c r="H82" s="24">
        <v>401.2</v>
      </c>
      <c r="I82" s="6"/>
      <c r="J82" s="4"/>
      <c r="K82" s="27"/>
      <c r="L82" s="4">
        <v>0</v>
      </c>
      <c r="M82" s="27">
        <v>0</v>
      </c>
      <c r="N82" s="6"/>
      <c r="O82" s="2">
        <v>0</v>
      </c>
      <c r="P82" s="20">
        <v>0</v>
      </c>
      <c r="Q82" s="6"/>
      <c r="R82" s="5"/>
      <c r="S82" s="30"/>
      <c r="T82" s="5">
        <v>0</v>
      </c>
      <c r="U82" s="30">
        <v>0</v>
      </c>
    </row>
    <row r="83" spans="1:21" x14ac:dyDescent="0.25">
      <c r="A83" s="31" t="s">
        <v>66</v>
      </c>
      <c r="B83" s="32" t="s">
        <v>67</v>
      </c>
      <c r="C83" s="6"/>
      <c r="D83" s="9">
        <f t="shared" si="126"/>
        <v>0.1689962121212121</v>
      </c>
      <c r="E83" s="20">
        <v>892.3</v>
      </c>
      <c r="F83" s="6"/>
      <c r="G83" s="3">
        <f t="shared" si="127"/>
        <v>0.33799242424242421</v>
      </c>
      <c r="H83" s="24">
        <v>1784.6</v>
      </c>
      <c r="I83" s="6"/>
      <c r="J83" s="4">
        <f t="shared" si="128"/>
        <v>0</v>
      </c>
      <c r="K83" s="27">
        <v>0</v>
      </c>
      <c r="L83" s="4">
        <f t="shared" si="129"/>
        <v>0</v>
      </c>
      <c r="M83" s="27">
        <f t="shared" si="130"/>
        <v>0</v>
      </c>
      <c r="N83" s="6"/>
      <c r="O83" s="2">
        <f t="shared" si="131"/>
        <v>0.45198863636363634</v>
      </c>
      <c r="P83" s="20">
        <v>2386.5</v>
      </c>
      <c r="Q83" s="6"/>
      <c r="R83" s="5">
        <f t="shared" si="132"/>
        <v>0</v>
      </c>
      <c r="S83" s="30">
        <v>0</v>
      </c>
      <c r="T83" s="5">
        <f t="shared" si="133"/>
        <v>0</v>
      </c>
      <c r="U83" s="30">
        <f t="shared" si="134"/>
        <v>0</v>
      </c>
    </row>
    <row r="84" spans="1:21" x14ac:dyDescent="0.25">
      <c r="A84" s="31" t="s">
        <v>68</v>
      </c>
      <c r="B84" s="32" t="s">
        <v>85</v>
      </c>
      <c r="C84" s="6"/>
      <c r="D84" s="9">
        <f t="shared" ref="D84:D92" si="135">E84/5280</f>
        <v>0.7679924242424242</v>
      </c>
      <c r="E84" s="20">
        <v>4055</v>
      </c>
      <c r="F84" s="6"/>
      <c r="G84" s="3">
        <f t="shared" ref="G84:G92" si="136">H84/5280</f>
        <v>0.8779924242424243</v>
      </c>
      <c r="H84" s="24">
        <v>4635.8</v>
      </c>
      <c r="I84" s="6"/>
      <c r="J84" s="4">
        <f t="shared" ref="J84:J92" si="137">K84/5280</f>
        <v>0.42</v>
      </c>
      <c r="K84" s="27">
        <v>2217.6</v>
      </c>
      <c r="L84" s="4">
        <f t="shared" ref="L84:L92" si="138">M84/5280</f>
        <v>0.105</v>
      </c>
      <c r="M84" s="27">
        <f t="shared" ref="M84:M92" si="139">K84*0.25</f>
        <v>554.4</v>
      </c>
      <c r="N84" s="6"/>
      <c r="O84" s="2">
        <f t="shared" ref="O84:O92" si="140">P84/5280</f>
        <v>0</v>
      </c>
      <c r="P84" s="20">
        <v>0</v>
      </c>
      <c r="Q84" s="6"/>
      <c r="R84" s="5">
        <f t="shared" ref="R84:R92" si="141">S84/5280</f>
        <v>0</v>
      </c>
      <c r="S84" s="30">
        <v>0</v>
      </c>
      <c r="T84" s="5">
        <f t="shared" ref="T84:T92" si="142">U84/5280</f>
        <v>0</v>
      </c>
      <c r="U84" s="30">
        <f t="shared" ref="U84:U92" si="143">S84*0.25</f>
        <v>0</v>
      </c>
    </row>
    <row r="85" spans="1:21" x14ac:dyDescent="0.25">
      <c r="A85" s="31" t="s">
        <v>68</v>
      </c>
      <c r="B85" s="32" t="s">
        <v>69</v>
      </c>
      <c r="C85" s="6"/>
      <c r="D85" s="9">
        <f t="shared" si="135"/>
        <v>0.94803030303030311</v>
      </c>
      <c r="E85" s="20">
        <v>5005.6000000000004</v>
      </c>
      <c r="F85" s="6"/>
      <c r="G85" s="3">
        <f t="shared" si="136"/>
        <v>0.35001893939393935</v>
      </c>
      <c r="H85" s="24">
        <v>1848.1</v>
      </c>
      <c r="I85" s="6"/>
      <c r="J85" s="4">
        <f t="shared" si="137"/>
        <v>0.91803030303030297</v>
      </c>
      <c r="K85" s="27">
        <v>4847.2</v>
      </c>
      <c r="L85" s="4">
        <f t="shared" si="138"/>
        <v>0.22950757575757574</v>
      </c>
      <c r="M85" s="27">
        <f t="shared" si="139"/>
        <v>1211.8</v>
      </c>
      <c r="N85" s="6"/>
      <c r="O85" s="2">
        <f t="shared" si="140"/>
        <v>1.8960606060606062</v>
      </c>
      <c r="P85" s="20">
        <v>10011.200000000001</v>
      </c>
      <c r="Q85" s="6"/>
      <c r="R85" s="5">
        <f t="shared" si="141"/>
        <v>0</v>
      </c>
      <c r="S85" s="30">
        <v>0</v>
      </c>
      <c r="T85" s="5">
        <f t="shared" si="142"/>
        <v>0</v>
      </c>
      <c r="U85" s="30">
        <f t="shared" si="143"/>
        <v>0</v>
      </c>
    </row>
    <row r="86" spans="1:21" x14ac:dyDescent="0.25">
      <c r="A86" s="31" t="s">
        <v>68</v>
      </c>
      <c r="B86" s="32" t="s">
        <v>70</v>
      </c>
      <c r="C86" s="6"/>
      <c r="D86" s="9">
        <f t="shared" si="135"/>
        <v>2.6960227272727271</v>
      </c>
      <c r="E86" s="20">
        <v>14235</v>
      </c>
      <c r="F86" s="6"/>
      <c r="G86" s="3">
        <f t="shared" si="136"/>
        <v>3.5790151515151516</v>
      </c>
      <c r="H86" s="24">
        <v>18897.2</v>
      </c>
      <c r="I86" s="6"/>
      <c r="J86" s="4">
        <f t="shared" si="137"/>
        <v>1.1660227272727273</v>
      </c>
      <c r="K86" s="27">
        <v>6156.6</v>
      </c>
      <c r="L86" s="4">
        <f t="shared" si="138"/>
        <v>0.29150568181818182</v>
      </c>
      <c r="M86" s="27">
        <f t="shared" si="139"/>
        <v>1539.15</v>
      </c>
      <c r="N86" s="6"/>
      <c r="O86" s="2">
        <f t="shared" si="140"/>
        <v>0</v>
      </c>
      <c r="P86" s="20">
        <v>0</v>
      </c>
      <c r="Q86" s="6"/>
      <c r="R86" s="5">
        <f t="shared" si="141"/>
        <v>0</v>
      </c>
      <c r="S86" s="30">
        <v>0</v>
      </c>
      <c r="T86" s="5">
        <f t="shared" si="142"/>
        <v>0</v>
      </c>
      <c r="U86" s="30">
        <f t="shared" si="143"/>
        <v>0</v>
      </c>
    </row>
    <row r="87" spans="1:21" x14ac:dyDescent="0.25">
      <c r="A87" s="31" t="s">
        <v>71</v>
      </c>
      <c r="B87" s="32" t="s">
        <v>143</v>
      </c>
      <c r="C87" s="6"/>
      <c r="D87" s="9">
        <f t="shared" si="135"/>
        <v>0.51700757575757583</v>
      </c>
      <c r="E87" s="20">
        <v>2729.8</v>
      </c>
      <c r="F87" s="6"/>
      <c r="G87" s="3">
        <f t="shared" si="136"/>
        <v>1.0340151515151517</v>
      </c>
      <c r="H87" s="24">
        <v>5459.6</v>
      </c>
      <c r="I87" s="6"/>
      <c r="J87" s="4">
        <f t="shared" si="137"/>
        <v>0</v>
      </c>
      <c r="K87" s="27">
        <v>0</v>
      </c>
      <c r="L87" s="4">
        <f t="shared" si="138"/>
        <v>0</v>
      </c>
      <c r="M87" s="27">
        <f t="shared" si="139"/>
        <v>0</v>
      </c>
      <c r="N87" s="6"/>
      <c r="O87" s="2">
        <f t="shared" si="140"/>
        <v>1.0340151515151517</v>
      </c>
      <c r="P87" s="20">
        <v>5459.6</v>
      </c>
      <c r="Q87" s="6"/>
      <c r="R87" s="5">
        <f t="shared" si="141"/>
        <v>0</v>
      </c>
      <c r="S87" s="30">
        <v>0</v>
      </c>
      <c r="T87" s="5">
        <f t="shared" si="142"/>
        <v>0</v>
      </c>
      <c r="U87" s="30">
        <f t="shared" si="143"/>
        <v>0</v>
      </c>
    </row>
    <row r="88" spans="1:21" x14ac:dyDescent="0.25">
      <c r="A88" s="31" t="s">
        <v>72</v>
      </c>
      <c r="B88" s="32" t="s">
        <v>73</v>
      </c>
      <c r="C88" s="6"/>
      <c r="D88" s="9">
        <f t="shared" si="135"/>
        <v>3.0500189393939396</v>
      </c>
      <c r="E88" s="20">
        <v>16104.1</v>
      </c>
      <c r="F88" s="6"/>
      <c r="G88" s="3">
        <f t="shared" si="136"/>
        <v>2.3070265151515152</v>
      </c>
      <c r="H88" s="24">
        <v>12181.1</v>
      </c>
      <c r="I88" s="6"/>
      <c r="J88" s="4">
        <f t="shared" si="137"/>
        <v>2.197007575757576</v>
      </c>
      <c r="K88" s="27">
        <v>11600.2</v>
      </c>
      <c r="L88" s="4">
        <f t="shared" si="138"/>
        <v>0.54901515151515157</v>
      </c>
      <c r="M88" s="27">
        <v>2898.8</v>
      </c>
      <c r="N88" s="6"/>
      <c r="O88" s="2">
        <f t="shared" si="140"/>
        <v>6.3420643939393937</v>
      </c>
      <c r="P88" s="20">
        <v>33486.1</v>
      </c>
      <c r="Q88" s="6"/>
      <c r="R88" s="5">
        <f t="shared" si="141"/>
        <v>0.16</v>
      </c>
      <c r="S88" s="30">
        <v>844.8</v>
      </c>
      <c r="T88" s="5">
        <f t="shared" si="142"/>
        <v>0.04</v>
      </c>
      <c r="U88" s="30">
        <f t="shared" si="143"/>
        <v>211.2</v>
      </c>
    </row>
    <row r="89" spans="1:21" x14ac:dyDescent="0.25">
      <c r="A89" s="31" t="s">
        <v>148</v>
      </c>
      <c r="B89" s="32" t="s">
        <v>149</v>
      </c>
      <c r="C89" s="6"/>
      <c r="D89" s="9">
        <f t="shared" si="135"/>
        <v>0.53600378787878789</v>
      </c>
      <c r="E89" s="20">
        <v>2830.1</v>
      </c>
      <c r="F89" s="6"/>
      <c r="G89" s="3">
        <f t="shared" si="136"/>
        <v>1.0720075757575758</v>
      </c>
      <c r="H89" s="24">
        <v>5660.2</v>
      </c>
      <c r="I89" s="6"/>
      <c r="J89" s="4"/>
      <c r="K89" s="27"/>
      <c r="L89" s="4">
        <v>0</v>
      </c>
      <c r="M89" s="27">
        <v>0</v>
      </c>
      <c r="N89" s="6"/>
      <c r="O89" s="2">
        <v>0</v>
      </c>
      <c r="P89" s="20">
        <v>0</v>
      </c>
      <c r="Q89" s="6"/>
      <c r="R89" s="5"/>
      <c r="S89" s="30"/>
      <c r="T89" s="5">
        <v>0</v>
      </c>
      <c r="U89" s="30">
        <v>0</v>
      </c>
    </row>
    <row r="90" spans="1:21" x14ac:dyDescent="0.25">
      <c r="A90" s="31" t="s">
        <v>74</v>
      </c>
      <c r="B90" s="32" t="s">
        <v>75</v>
      </c>
      <c r="C90" s="6"/>
      <c r="D90" s="9">
        <f t="shared" si="135"/>
        <v>1.6790151515151517</v>
      </c>
      <c r="E90" s="20">
        <v>8865.2000000000007</v>
      </c>
      <c r="F90" s="6"/>
      <c r="G90" s="3">
        <f t="shared" si="136"/>
        <v>0.84</v>
      </c>
      <c r="H90" s="24">
        <v>4435.2</v>
      </c>
      <c r="I90" s="6"/>
      <c r="J90" s="4">
        <f t="shared" si="137"/>
        <v>1.6010227272727271</v>
      </c>
      <c r="K90" s="27">
        <v>8453.4</v>
      </c>
      <c r="L90" s="4">
        <f t="shared" si="138"/>
        <v>0.40151515151515149</v>
      </c>
      <c r="M90" s="27">
        <v>2120</v>
      </c>
      <c r="N90" s="6"/>
      <c r="O90" s="2">
        <f t="shared" si="140"/>
        <v>0</v>
      </c>
      <c r="P90" s="20">
        <v>0</v>
      </c>
      <c r="Q90" s="6"/>
      <c r="R90" s="5">
        <f t="shared" si="141"/>
        <v>0</v>
      </c>
      <c r="S90" s="30">
        <v>0</v>
      </c>
      <c r="T90" s="5">
        <f t="shared" si="142"/>
        <v>0</v>
      </c>
      <c r="U90" s="30">
        <f t="shared" si="143"/>
        <v>0</v>
      </c>
    </row>
    <row r="91" spans="1:21" x14ac:dyDescent="0.25">
      <c r="A91" s="31" t="s">
        <v>76</v>
      </c>
      <c r="B91" s="32" t="s">
        <v>144</v>
      </c>
      <c r="C91" s="6"/>
      <c r="D91" s="9">
        <f t="shared" si="135"/>
        <v>0.59499999999999997</v>
      </c>
      <c r="E91" s="20">
        <v>3141.6</v>
      </c>
      <c r="F91" s="6"/>
      <c r="G91" s="3">
        <f t="shared" si="136"/>
        <v>0.71899621212121212</v>
      </c>
      <c r="H91" s="24">
        <v>3796.3</v>
      </c>
      <c r="I91" s="6"/>
      <c r="J91" s="4">
        <f t="shared" si="137"/>
        <v>0.3319886363636364</v>
      </c>
      <c r="K91" s="27">
        <v>1752.9</v>
      </c>
      <c r="L91" s="4">
        <f t="shared" si="138"/>
        <v>8.3011363636363633E-2</v>
      </c>
      <c r="M91" s="27">
        <v>438.3</v>
      </c>
      <c r="N91" s="6"/>
      <c r="O91" s="2">
        <f t="shared" si="140"/>
        <v>1.1759848484848485</v>
      </c>
      <c r="P91" s="20">
        <v>6209.2</v>
      </c>
      <c r="Q91" s="6"/>
      <c r="R91" s="5">
        <f t="shared" si="141"/>
        <v>0</v>
      </c>
      <c r="S91" s="30">
        <v>0</v>
      </c>
      <c r="T91" s="5">
        <f t="shared" si="142"/>
        <v>0</v>
      </c>
      <c r="U91" s="30">
        <f t="shared" si="143"/>
        <v>0</v>
      </c>
    </row>
    <row r="92" spans="1:21" ht="45" x14ac:dyDescent="0.25">
      <c r="A92" s="31" t="s">
        <v>77</v>
      </c>
      <c r="B92" s="32" t="s">
        <v>95</v>
      </c>
      <c r="C92" s="6"/>
      <c r="D92" s="9">
        <f t="shared" si="135"/>
        <v>1.2289962121212121</v>
      </c>
      <c r="E92" s="20">
        <v>6489.1</v>
      </c>
      <c r="F92" s="6"/>
      <c r="G92" s="3">
        <f t="shared" si="136"/>
        <v>1.461003787878788</v>
      </c>
      <c r="H92" s="24">
        <v>7714.1</v>
      </c>
      <c r="I92" s="6"/>
      <c r="J92" s="4">
        <f t="shared" si="137"/>
        <v>0.64500000000000002</v>
      </c>
      <c r="K92" s="27">
        <v>3405.6</v>
      </c>
      <c r="L92" s="4">
        <f t="shared" si="138"/>
        <v>0.16125</v>
      </c>
      <c r="M92" s="27">
        <f t="shared" si="139"/>
        <v>851.4</v>
      </c>
      <c r="N92" s="6"/>
      <c r="O92" s="2">
        <f t="shared" si="140"/>
        <v>2.895</v>
      </c>
      <c r="P92" s="20">
        <v>15285.6</v>
      </c>
      <c r="Q92" s="6"/>
      <c r="R92" s="5">
        <f t="shared" si="141"/>
        <v>2.8996212121212121E-2</v>
      </c>
      <c r="S92" s="30">
        <v>153.1</v>
      </c>
      <c r="T92" s="5">
        <f t="shared" si="142"/>
        <v>7.2490530303030301E-3</v>
      </c>
      <c r="U92" s="30">
        <f t="shared" si="143"/>
        <v>38.274999999999999</v>
      </c>
    </row>
    <row r="93" spans="1:21" ht="15.75" thickBot="1" x14ac:dyDescent="0.3">
      <c r="A93" s="73"/>
      <c r="B93" s="50"/>
      <c r="C93" s="51"/>
      <c r="D93" s="52"/>
      <c r="E93" s="53"/>
      <c r="F93" s="51"/>
      <c r="G93" s="54"/>
      <c r="H93" s="55"/>
      <c r="I93" s="51"/>
      <c r="J93" s="56"/>
      <c r="K93" s="57"/>
      <c r="L93" s="56"/>
      <c r="M93" s="57"/>
      <c r="N93" s="51"/>
      <c r="O93" s="58"/>
      <c r="P93" s="53"/>
      <c r="Q93" s="51"/>
      <c r="R93" s="59"/>
      <c r="S93" s="60"/>
      <c r="T93" s="59"/>
      <c r="U93" s="71"/>
    </row>
    <row r="94" spans="1:21" ht="15.75" thickTop="1" x14ac:dyDescent="0.25">
      <c r="B94" s="35" t="s">
        <v>4</v>
      </c>
      <c r="C94" s="7"/>
      <c r="D94" s="63">
        <f t="shared" si="7"/>
        <v>230.54365530303045</v>
      </c>
      <c r="E94" s="64">
        <f>SUM(E3:E92)</f>
        <v>1217270.5000000007</v>
      </c>
      <c r="F94" s="65"/>
      <c r="G94" s="66">
        <f>SUM(G3:G92)</f>
        <v>265.94410984848491</v>
      </c>
      <c r="H94" s="67">
        <f>SUM(H3:H92)</f>
        <v>1404184.9000000006</v>
      </c>
      <c r="I94" s="65"/>
      <c r="J94" s="66">
        <f>SUM(J3:J92)</f>
        <v>88.112083333333331</v>
      </c>
      <c r="K94" s="67">
        <f>SUM(K3:K92)</f>
        <v>465231.80000000005</v>
      </c>
      <c r="L94" s="66">
        <f>SUM(L3:L92)</f>
        <v>30.552974431818189</v>
      </c>
      <c r="M94" s="67">
        <f>SUM(M3:M92)</f>
        <v>161321.125</v>
      </c>
      <c r="N94" s="65"/>
      <c r="O94" s="68">
        <f>SUM(O3:O92)</f>
        <v>137.61228787878784</v>
      </c>
      <c r="P94" s="64">
        <f>SUM(P3:P92)</f>
        <v>726593.29999999981</v>
      </c>
      <c r="Q94" s="65"/>
      <c r="R94" s="69">
        <f>SUM(R3:R92)</f>
        <v>10.987121212121211</v>
      </c>
      <c r="S94" s="70">
        <f>SUM(S3:S92)</f>
        <v>58011.999999999993</v>
      </c>
      <c r="T94" s="69">
        <f>SUM(T3:T92)</f>
        <v>2.4673929924242426</v>
      </c>
      <c r="U94" s="72">
        <f>SUM(U3:U92)</f>
        <v>13026.574999999999</v>
      </c>
    </row>
    <row r="96" spans="1:21" x14ac:dyDescent="0.25">
      <c r="A96" s="37" t="s">
        <v>150</v>
      </c>
    </row>
  </sheetData>
  <autoFilter ref="A1:W94" xr:uid="{00000000-0009-0000-0000-000000000000}">
    <filterColumn colId="3" showButton="0"/>
    <filterColumn colId="6" showButton="0"/>
    <filterColumn colId="9" showButton="0"/>
    <filterColumn colId="11" showButton="0"/>
    <filterColumn colId="14" showButton="0"/>
    <filterColumn colId="17" showButton="0"/>
    <filterColumn colId="19" showButton="0"/>
  </autoFilter>
  <mergeCells count="9">
    <mergeCell ref="O1:P1"/>
    <mergeCell ref="T1:U1"/>
    <mergeCell ref="J1:K1"/>
    <mergeCell ref="R1:S1"/>
    <mergeCell ref="A1:A2"/>
    <mergeCell ref="B1:B2"/>
    <mergeCell ref="D1:E1"/>
    <mergeCell ref="G1:H1"/>
    <mergeCell ref="L1:M1"/>
  </mergeCells>
  <pageMargins left="0.2" right="0.2" top="0.75" bottom="0.75" header="0.3" footer="0.3"/>
  <pageSetup scale="72" fitToHeight="0" orientation="landscape" r:id="rId1"/>
  <headerFooter>
    <oddHeader>&amp;C&amp;"-,Bold"&amp;14ELKHART COUNTY HIGHWAY
2021 STRIPING PROGRAM PART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Elkhart County Highway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Schubert</dc:creator>
  <cp:lastModifiedBy>Rick Easton</cp:lastModifiedBy>
  <cp:lastPrinted>2021-04-28T12:18:07Z</cp:lastPrinted>
  <dcterms:created xsi:type="dcterms:W3CDTF">2020-06-01T11:26:41Z</dcterms:created>
  <dcterms:modified xsi:type="dcterms:W3CDTF">2021-06-08T12:30:28Z</dcterms:modified>
</cp:coreProperties>
</file>