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icke\Desktop\2021 PAVEMENT MARKINGS\"/>
    </mc:Choice>
  </mc:AlternateContent>
  <xr:revisionPtr revIDLastSave="0" documentId="13_ncr:1_{1CE4E06F-5ABF-4F0E-808C-C52EAF1D0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P36" i="1"/>
  <c r="M36" i="1"/>
  <c r="H36" i="1"/>
  <c r="E36" i="1"/>
  <c r="D36" i="1" s="1"/>
  <c r="T30" i="1" l="1"/>
  <c r="T31" i="1"/>
  <c r="T32" i="1"/>
  <c r="T33" i="1"/>
  <c r="O30" i="1"/>
  <c r="O31" i="1"/>
  <c r="O32" i="1"/>
  <c r="L30" i="1"/>
  <c r="L31" i="1"/>
  <c r="L32" i="1"/>
  <c r="L33" i="1"/>
  <c r="G30" i="1"/>
  <c r="G31" i="1"/>
  <c r="G32" i="1"/>
  <c r="D30" i="1"/>
  <c r="D31" i="1"/>
  <c r="D32" i="1"/>
  <c r="T25" i="1"/>
  <c r="T26" i="1"/>
  <c r="T27" i="1"/>
  <c r="T28" i="1"/>
  <c r="T29" i="1"/>
  <c r="O25" i="1"/>
  <c r="O26" i="1"/>
  <c r="O27" i="1"/>
  <c r="O28" i="1"/>
  <c r="O29" i="1"/>
  <c r="L25" i="1"/>
  <c r="L26" i="1"/>
  <c r="L27" i="1"/>
  <c r="L28" i="1"/>
  <c r="L29" i="1"/>
  <c r="G25" i="1"/>
  <c r="G26" i="1"/>
  <c r="G27" i="1"/>
  <c r="G28" i="1"/>
  <c r="G29" i="1"/>
  <c r="D25" i="1"/>
  <c r="D26" i="1"/>
  <c r="D27" i="1"/>
  <c r="D28" i="1"/>
  <c r="D29" i="1"/>
  <c r="T20" i="1"/>
  <c r="T21" i="1"/>
  <c r="T22" i="1"/>
  <c r="T23" i="1"/>
  <c r="T24" i="1"/>
  <c r="O20" i="1"/>
  <c r="O21" i="1"/>
  <c r="O22" i="1"/>
  <c r="O23" i="1"/>
  <c r="O24" i="1"/>
  <c r="L20" i="1"/>
  <c r="L21" i="1"/>
  <c r="L22" i="1"/>
  <c r="L23" i="1"/>
  <c r="L24" i="1"/>
  <c r="G20" i="1"/>
  <c r="G21" i="1"/>
  <c r="G22" i="1"/>
  <c r="G23" i="1"/>
  <c r="G24" i="1"/>
  <c r="D20" i="1"/>
  <c r="D21" i="1"/>
  <c r="D22" i="1"/>
  <c r="D23" i="1"/>
  <c r="D24" i="1"/>
  <c r="T17" i="1"/>
  <c r="T18" i="1"/>
  <c r="T19" i="1"/>
  <c r="T34" i="1"/>
  <c r="O17" i="1"/>
  <c r="O18" i="1"/>
  <c r="O19" i="1"/>
  <c r="O34" i="1"/>
  <c r="L17" i="1"/>
  <c r="L18" i="1"/>
  <c r="L19" i="1"/>
  <c r="L34" i="1"/>
  <c r="G18" i="1"/>
  <c r="G19" i="1"/>
  <c r="G34" i="1"/>
  <c r="D18" i="1"/>
  <c r="D19" i="1"/>
  <c r="D34" i="1"/>
  <c r="G17" i="1"/>
  <c r="D17" i="1"/>
  <c r="L9" i="1" l="1"/>
  <c r="R9" i="1"/>
  <c r="U9" i="1"/>
  <c r="T9" i="1" s="1"/>
  <c r="O9" i="1"/>
  <c r="J9" i="1"/>
  <c r="G9" i="1"/>
  <c r="D9" i="1"/>
  <c r="D16" i="1"/>
  <c r="D15" i="1"/>
  <c r="D14" i="1"/>
  <c r="D13" i="1"/>
  <c r="D12" i="1"/>
  <c r="D11" i="1"/>
  <c r="D10" i="1"/>
  <c r="D8" i="1"/>
  <c r="D7" i="1"/>
  <c r="D6" i="1"/>
  <c r="D5" i="1"/>
  <c r="D4" i="1"/>
  <c r="J3" i="1"/>
  <c r="S36" i="1"/>
  <c r="K36" i="1"/>
  <c r="R16" i="1"/>
  <c r="U16" i="1"/>
  <c r="T16" i="1" s="1"/>
  <c r="O16" i="1"/>
  <c r="J16" i="1"/>
  <c r="L16" i="1"/>
  <c r="G16" i="1"/>
  <c r="R15" i="1"/>
  <c r="U15" i="1"/>
  <c r="T15" i="1" s="1"/>
  <c r="J15" i="1"/>
  <c r="L15" i="1"/>
  <c r="G15" i="1"/>
  <c r="R14" i="1"/>
  <c r="U14" i="1"/>
  <c r="T14" i="1" s="1"/>
  <c r="J14" i="1"/>
  <c r="L14" i="1"/>
  <c r="G14" i="1"/>
  <c r="R13" i="1"/>
  <c r="U13" i="1"/>
  <c r="T13" i="1" s="1"/>
  <c r="O13" i="1"/>
  <c r="J13" i="1"/>
  <c r="L13" i="1"/>
  <c r="G13" i="1"/>
  <c r="R12" i="1"/>
  <c r="U12" i="1"/>
  <c r="T12" i="1" s="1"/>
  <c r="O12" i="1"/>
  <c r="J12" i="1"/>
  <c r="L12" i="1"/>
  <c r="G12" i="1"/>
  <c r="R11" i="1"/>
  <c r="T11" i="1"/>
  <c r="O11" i="1"/>
  <c r="J11" i="1"/>
  <c r="M11" i="1"/>
  <c r="G11" i="1"/>
  <c r="R10" i="1"/>
  <c r="T10" i="1"/>
  <c r="O10" i="1"/>
  <c r="J10" i="1"/>
  <c r="G10" i="1"/>
  <c r="R8" i="1"/>
  <c r="R7" i="1"/>
  <c r="R6" i="1"/>
  <c r="R5" i="1"/>
  <c r="R4" i="1"/>
  <c r="R3" i="1"/>
  <c r="O8" i="1"/>
  <c r="O7" i="1"/>
  <c r="O5" i="1"/>
  <c r="O3" i="1"/>
  <c r="D3" i="1"/>
  <c r="U8" i="1"/>
  <c r="T8" i="1" s="1"/>
  <c r="J8" i="1"/>
  <c r="L8" i="1"/>
  <c r="G8" i="1"/>
  <c r="L7" i="1"/>
  <c r="J7" i="1"/>
  <c r="U7" i="1"/>
  <c r="T7" i="1" s="1"/>
  <c r="G7" i="1"/>
  <c r="U6" i="1"/>
  <c r="T6" i="1" s="1"/>
  <c r="J6" i="1"/>
  <c r="G6" i="1"/>
  <c r="U5" i="1"/>
  <c r="T5" i="1"/>
  <c r="J5" i="1"/>
  <c r="G5" i="1"/>
  <c r="U4" i="1"/>
  <c r="T4" i="1" s="1"/>
  <c r="U3" i="1"/>
  <c r="T3" i="1" s="1"/>
  <c r="G4" i="1"/>
  <c r="G3" i="1"/>
  <c r="J4" i="1"/>
  <c r="G36" i="1" l="1"/>
  <c r="L11" i="1"/>
  <c r="L36" i="1" s="1"/>
  <c r="O36" i="1"/>
  <c r="J36" i="1"/>
  <c r="T36" i="1"/>
  <c r="R36" i="1"/>
</calcChain>
</file>

<file path=xl/sharedStrings.xml><?xml version="1.0" encoding="utf-8"?>
<sst xmlns="http://schemas.openxmlformats.org/spreadsheetml/2006/main" count="89" uniqueCount="72">
  <si>
    <t>ROAD</t>
  </si>
  <si>
    <t>BETWEEN ROADS</t>
  </si>
  <si>
    <t>MILES</t>
  </si>
  <si>
    <t>FEET</t>
  </si>
  <si>
    <t>County Road 146</t>
  </si>
  <si>
    <t>County Road 29</t>
  </si>
  <si>
    <t>County Road 3</t>
  </si>
  <si>
    <t>County Road 35</t>
  </si>
  <si>
    <t>County Road 38</t>
  </si>
  <si>
    <t>County Road 46</t>
  </si>
  <si>
    <t>TOTALS:</t>
  </si>
  <si>
    <t>ROAD SEGMENT (CENTERLINE LENGTH)</t>
  </si>
  <si>
    <t>SOLID YELLOW 
(CENTERLINE LENGTH)</t>
  </si>
  <si>
    <t>DASH YELLOW
(CENTERLINE LENGTH)</t>
  </si>
  <si>
    <t>DASH YELLOW 
(CENTERLINE LENGTH * .25)</t>
  </si>
  <si>
    <t>SOLID WHITE
(CENTERLINE LENGTH)</t>
  </si>
  <si>
    <t>DASH WHITE
(CENTERLINE LENGTH)</t>
  </si>
  <si>
    <t>DASH WHITE 
(CENTERLINE LENGTH * .25)</t>
  </si>
  <si>
    <t>County Road 10</t>
  </si>
  <si>
    <t>County Road 8 - County Road 37</t>
  </si>
  <si>
    <t>County Road 13</t>
  </si>
  <si>
    <t>County Road 14</t>
  </si>
  <si>
    <t>County Road 24 - County Road 26</t>
  </si>
  <si>
    <t>County Road 142</t>
  </si>
  <si>
    <t>County Road 29 - County Road 42</t>
  </si>
  <si>
    <t>County Road 23 - County Road 46</t>
  </si>
  <si>
    <t>County Road 15</t>
  </si>
  <si>
    <t>County Road 16</t>
  </si>
  <si>
    <t>Middlebury Town Limits - E County Line</t>
  </si>
  <si>
    <t>County Road 17 S</t>
  </si>
  <si>
    <t>County Road 17 N</t>
  </si>
  <si>
    <t>County Road 32 - County Road 38</t>
  </si>
  <si>
    <t>County Road 17</t>
  </si>
  <si>
    <t>County Road 38 - County Road 142</t>
  </si>
  <si>
    <t>County Road 19</t>
  </si>
  <si>
    <t>State Road 120 - County Road 14</t>
  </si>
  <si>
    <t>County Road 2</t>
  </si>
  <si>
    <t>County Road 19 - Michigan State Line</t>
  </si>
  <si>
    <t>Ash Road - County Road 5</t>
  </si>
  <si>
    <t>County Road 23</t>
  </si>
  <si>
    <t>Bristol City Limits - County Road 2</t>
  </si>
  <si>
    <t>County Road 24</t>
  </si>
  <si>
    <t>County Road 9 - County Road 13</t>
  </si>
  <si>
    <t>County Road 1 - County Road 3</t>
  </si>
  <si>
    <t>County Road 25</t>
  </si>
  <si>
    <t>County Road 25 - State Road 15</t>
  </si>
  <si>
    <t>County Road 29 Eastbound</t>
  </si>
  <si>
    <t>County Road 29 - County Road 142</t>
  </si>
  <si>
    <t>County Road 46 - Wakarusa Town Limits</t>
  </si>
  <si>
    <t>County Road 26 - County Road 24</t>
  </si>
  <si>
    <t>County Road 34</t>
  </si>
  <si>
    <t>Goshen City Limits - State Road 13</t>
  </si>
  <si>
    <t>County Road 8 - State Road 120</t>
  </si>
  <si>
    <t>State Road 19 - State Road 119</t>
  </si>
  <si>
    <t>County Road 4</t>
  </si>
  <si>
    <t>Elkhart City Limits - County Road 11</t>
  </si>
  <si>
    <t>County Road 40</t>
  </si>
  <si>
    <t>County Raod 19 - State Road 15</t>
  </si>
  <si>
    <t>US 33 - State Road 13</t>
  </si>
  <si>
    <t>County Road 43</t>
  </si>
  <si>
    <t>South County Line - US 6</t>
  </si>
  <si>
    <t>County Road 50</t>
  </si>
  <si>
    <t>State Road 13 - East County Line</t>
  </si>
  <si>
    <t>County Road 8</t>
  </si>
  <si>
    <t>County Road 9</t>
  </si>
  <si>
    <t>Rogers Road - County Road 4</t>
  </si>
  <si>
    <t>State Road 15 - County Road 31</t>
  </si>
  <si>
    <t>Bristol City Limits - Middlebury Town Limits</t>
  </si>
  <si>
    <t>RE</t>
  </si>
  <si>
    <t>Streeter Lane- City Limits N</t>
  </si>
  <si>
    <t>County Road 21 - State Road 15</t>
  </si>
  <si>
    <t>Division St. Intersection Bristol - County Road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</si>
</sst>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5" borderId="1" xfId="0" applyFill="1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164" fontId="0" fillId="0" borderId="3" xfId="0" applyNumberFormat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4" borderId="3" xfId="0" applyNumberFormat="1" applyFill="1" applyBorder="1"/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3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/>
    </xf>
    <xf numFmtId="165" fontId="0" fillId="2" borderId="3" xfId="0" applyNumberFormat="1" applyFill="1" applyBorder="1"/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165" fontId="0" fillId="3" borderId="3" xfId="0" applyNumberFormat="1" applyFill="1" applyBorder="1"/>
    <xf numFmtId="165" fontId="0" fillId="3" borderId="1" xfId="0" applyNumberFormat="1" applyFill="1" applyBorder="1"/>
    <xf numFmtId="165" fontId="1" fillId="4" borderId="1" xfId="0" applyNumberFormat="1" applyFont="1" applyFill="1" applyBorder="1" applyAlignment="1">
      <alignment horizontal="center"/>
    </xf>
    <xf numFmtId="165" fontId="0" fillId="4" borderId="3" xfId="0" applyNumberFormat="1" applyFill="1" applyBorder="1"/>
    <xf numFmtId="165" fontId="0" fillId="4" borderId="1" xfId="0" applyNumberFormat="1" applyFill="1" applyBorder="1"/>
    <xf numFmtId="0" fontId="0" fillId="0" borderId="5" xfId="0" applyBorder="1"/>
    <xf numFmtId="0" fontId="0" fillId="5" borderId="5" xfId="0" applyFill="1" applyBorder="1"/>
    <xf numFmtId="165" fontId="0" fillId="0" borderId="5" xfId="0" applyNumberFormat="1" applyBorder="1"/>
    <xf numFmtId="165" fontId="0" fillId="2" borderId="5" xfId="0" applyNumberFormat="1" applyFill="1" applyBorder="1"/>
    <xf numFmtId="164" fontId="0" fillId="3" borderId="5" xfId="0" applyNumberFormat="1" applyFill="1" applyBorder="1"/>
    <xf numFmtId="165" fontId="0" fillId="3" borderId="5" xfId="0" applyNumberFormat="1" applyFill="1" applyBorder="1"/>
    <xf numFmtId="164" fontId="0" fillId="4" borderId="5" xfId="0" applyNumberFormat="1" applyFill="1" applyBorder="1"/>
    <xf numFmtId="165" fontId="0" fillId="4" borderId="5" xfId="0" applyNumberFormat="1" applyFill="1" applyBorder="1"/>
    <xf numFmtId="164" fontId="0" fillId="0" borderId="6" xfId="0" applyNumberFormat="1" applyBorder="1"/>
    <xf numFmtId="0" fontId="0" fillId="0" borderId="4" xfId="0" applyBorder="1"/>
    <xf numFmtId="164" fontId="0" fillId="2" borderId="6" xfId="0" applyNumberFormat="1" applyFill="1" applyBorder="1"/>
    <xf numFmtId="0" fontId="0" fillId="0" borderId="7" xfId="0" applyBorder="1"/>
    <xf numFmtId="0" fontId="1" fillId="0" borderId="7" xfId="0" applyFont="1" applyBorder="1"/>
    <xf numFmtId="0" fontId="1" fillId="5" borderId="7" xfId="0" applyFont="1" applyFill="1" applyBorder="1"/>
    <xf numFmtId="165" fontId="1" fillId="0" borderId="7" xfId="0" applyNumberFormat="1" applyFont="1" applyBorder="1"/>
    <xf numFmtId="164" fontId="1" fillId="2" borderId="7" xfId="0" applyNumberFormat="1" applyFont="1" applyFill="1" applyBorder="1"/>
    <xf numFmtId="165" fontId="1" fillId="2" borderId="7" xfId="0" applyNumberFormat="1" applyFont="1" applyFill="1" applyBorder="1"/>
    <xf numFmtId="164" fontId="1" fillId="0" borderId="7" xfId="0" applyNumberFormat="1" applyFont="1" applyBorder="1"/>
    <xf numFmtId="164" fontId="1" fillId="4" borderId="7" xfId="0" applyNumberFormat="1" applyFont="1" applyFill="1" applyBorder="1"/>
    <xf numFmtId="165" fontId="1" fillId="4" borderId="7" xfId="0" applyNumberFormat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164" fontId="0" fillId="4" borderId="4" xfId="0" applyNumberFormat="1" applyFill="1" applyBorder="1"/>
    <xf numFmtId="165" fontId="0" fillId="4" borderId="6" xfId="0" applyNumberFormat="1" applyFill="1" applyBorder="1"/>
    <xf numFmtId="165" fontId="0" fillId="0" borderId="4" xfId="0" applyNumberFormat="1" applyBorder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Layout" zoomScaleNormal="100" workbookViewId="0">
      <selection activeCell="H20" sqref="H20"/>
    </sheetView>
  </sheetViews>
  <sheetFormatPr defaultRowHeight="15" x14ac:dyDescent="0.25"/>
  <cols>
    <col min="1" max="1" width="23.140625" customWidth="1"/>
    <col min="2" max="2" width="40.140625" customWidth="1"/>
    <col min="3" max="3" width="0.85546875" customWidth="1"/>
    <col min="4" max="4" width="11.7109375" style="1" customWidth="1"/>
    <col min="5" max="5" width="11.7109375" style="26" customWidth="1"/>
    <col min="6" max="6" width="0.7109375" customWidth="1"/>
    <col min="7" max="7" width="11.7109375" style="1" customWidth="1"/>
    <col min="8" max="8" width="11.7109375" style="26" customWidth="1"/>
    <col min="9" max="9" width="0.7109375" customWidth="1"/>
    <col min="10" max="10" width="11.7109375" style="1" hidden="1" customWidth="1"/>
    <col min="11" max="11" width="11.7109375" style="26" hidden="1" customWidth="1"/>
    <col min="12" max="12" width="12.7109375" style="1" customWidth="1"/>
    <col min="13" max="13" width="12.7109375" style="26" customWidth="1"/>
    <col min="14" max="14" width="0.7109375" customWidth="1"/>
    <col min="15" max="15" width="11.7109375" style="1" customWidth="1"/>
    <col min="16" max="16" width="11.7109375" style="26" customWidth="1"/>
    <col min="17" max="17" width="0.7109375" customWidth="1"/>
    <col min="18" max="18" width="11.7109375" style="1" hidden="1" customWidth="1"/>
    <col min="19" max="19" width="11.7109375" style="26" hidden="1" customWidth="1"/>
    <col min="20" max="20" width="12.7109375" style="1" customWidth="1"/>
    <col min="21" max="21" width="12.7109375" style="26" customWidth="1"/>
  </cols>
  <sheetData>
    <row r="1" spans="1:21" ht="29.25" customHeight="1" x14ac:dyDescent="0.25">
      <c r="A1" s="68" t="s">
        <v>0</v>
      </c>
      <c r="B1" s="68" t="s">
        <v>1</v>
      </c>
      <c r="C1" s="17"/>
      <c r="D1" s="62" t="s">
        <v>11</v>
      </c>
      <c r="E1" s="62"/>
      <c r="F1" s="17"/>
      <c r="G1" s="69" t="s">
        <v>12</v>
      </c>
      <c r="H1" s="69"/>
      <c r="I1" s="17"/>
      <c r="J1" s="66" t="s">
        <v>13</v>
      </c>
      <c r="K1" s="67"/>
      <c r="L1" s="66" t="s">
        <v>14</v>
      </c>
      <c r="M1" s="67"/>
      <c r="N1" s="17"/>
      <c r="O1" s="62" t="s">
        <v>15</v>
      </c>
      <c r="P1" s="63"/>
      <c r="Q1" s="17"/>
      <c r="R1" s="64" t="s">
        <v>16</v>
      </c>
      <c r="S1" s="65"/>
      <c r="T1" s="64" t="s">
        <v>17</v>
      </c>
      <c r="U1" s="65"/>
    </row>
    <row r="2" spans="1:21" x14ac:dyDescent="0.25">
      <c r="A2" s="68"/>
      <c r="B2" s="68"/>
      <c r="C2" s="17"/>
      <c r="D2" s="18" t="s">
        <v>2</v>
      </c>
      <c r="E2" s="22" t="s">
        <v>3</v>
      </c>
      <c r="F2" s="17"/>
      <c r="G2" s="19" t="s">
        <v>2</v>
      </c>
      <c r="H2" s="27" t="s">
        <v>3</v>
      </c>
      <c r="I2" s="17"/>
      <c r="J2" s="20" t="s">
        <v>2</v>
      </c>
      <c r="K2" s="30" t="s">
        <v>3</v>
      </c>
      <c r="L2" s="20" t="s">
        <v>2</v>
      </c>
      <c r="M2" s="30" t="s">
        <v>3</v>
      </c>
      <c r="N2" s="17"/>
      <c r="O2" s="18" t="s">
        <v>2</v>
      </c>
      <c r="P2" s="22" t="s">
        <v>3</v>
      </c>
      <c r="Q2" s="17"/>
      <c r="R2" s="21" t="s">
        <v>2</v>
      </c>
      <c r="S2" s="33" t="s">
        <v>3</v>
      </c>
      <c r="T2" s="21" t="s">
        <v>2</v>
      </c>
      <c r="U2" s="33" t="s">
        <v>3</v>
      </c>
    </row>
    <row r="3" spans="1:21" x14ac:dyDescent="0.25">
      <c r="A3" s="11" t="s">
        <v>18</v>
      </c>
      <c r="B3" s="11" t="s">
        <v>19</v>
      </c>
      <c r="C3" s="12"/>
      <c r="D3" s="13">
        <f>E3/5280</f>
        <v>0.77198863636363635</v>
      </c>
      <c r="E3" s="23">
        <v>4076.1</v>
      </c>
      <c r="F3" s="12"/>
      <c r="G3" s="14">
        <f t="shared" ref="G3:G34" si="0">H3/5280</f>
        <v>1.0079924242424243</v>
      </c>
      <c r="H3" s="28">
        <v>5322.2</v>
      </c>
      <c r="I3" s="12"/>
      <c r="J3" s="15">
        <f t="shared" ref="J3:J16" si="1">K3/5280</f>
        <v>0</v>
      </c>
      <c r="K3" s="31">
        <v>0</v>
      </c>
      <c r="L3" s="15">
        <v>1.008</v>
      </c>
      <c r="M3" s="31">
        <v>518.79999999999995</v>
      </c>
      <c r="N3" s="12"/>
      <c r="O3" s="13">
        <f t="shared" ref="O3:O34" si="2">P3/5280</f>
        <v>0</v>
      </c>
      <c r="P3" s="23">
        <v>0</v>
      </c>
      <c r="Q3" s="12"/>
      <c r="R3" s="16">
        <f t="shared" ref="R3:R16" si="3">S3/5280</f>
        <v>0</v>
      </c>
      <c r="S3" s="34">
        <v>0</v>
      </c>
      <c r="T3" s="16">
        <f t="shared" ref="T3:T34" si="4">U3/5280</f>
        <v>0</v>
      </c>
      <c r="U3" s="34">
        <f t="shared" ref="U3:U16" si="5">S3*0.25</f>
        <v>0</v>
      </c>
    </row>
    <row r="4" spans="1:21" x14ac:dyDescent="0.25">
      <c r="A4" s="2" t="s">
        <v>20</v>
      </c>
      <c r="B4" s="2" t="s">
        <v>22</v>
      </c>
      <c r="C4" s="9"/>
      <c r="D4" s="13">
        <f t="shared" ref="D4:D34" si="6">E4/5280</f>
        <v>0.49901515151515152</v>
      </c>
      <c r="E4" s="24">
        <v>2634.8</v>
      </c>
      <c r="F4" s="9"/>
      <c r="G4" s="4">
        <f t="shared" si="0"/>
        <v>0.72301136363636365</v>
      </c>
      <c r="H4" s="29">
        <v>3817.5</v>
      </c>
      <c r="I4" s="9"/>
      <c r="J4" s="5">
        <f t="shared" si="1"/>
        <v>2.2599999999999998</v>
      </c>
      <c r="K4" s="32">
        <v>11932.8</v>
      </c>
      <c r="L4" s="15">
        <v>5.1999999999999998E-2</v>
      </c>
      <c r="M4" s="31">
        <v>275.89999999999998</v>
      </c>
      <c r="N4" s="9"/>
      <c r="O4" s="3">
        <v>0.17799999999999999</v>
      </c>
      <c r="P4" s="24">
        <v>939.8</v>
      </c>
      <c r="Q4" s="9"/>
      <c r="R4" s="6">
        <f t="shared" si="3"/>
        <v>0</v>
      </c>
      <c r="S4" s="35">
        <v>0</v>
      </c>
      <c r="T4" s="6">
        <f t="shared" si="4"/>
        <v>0</v>
      </c>
      <c r="U4" s="35">
        <f t="shared" si="5"/>
        <v>0</v>
      </c>
    </row>
    <row r="5" spans="1:21" x14ac:dyDescent="0.25">
      <c r="A5" s="2" t="s">
        <v>21</v>
      </c>
      <c r="B5" s="2" t="s">
        <v>66</v>
      </c>
      <c r="C5" s="9"/>
      <c r="D5" s="13">
        <f t="shared" si="6"/>
        <v>2.165</v>
      </c>
      <c r="E5" s="24">
        <v>11431.2</v>
      </c>
      <c r="F5" s="9"/>
      <c r="G5" s="4">
        <f t="shared" si="0"/>
        <v>4.33</v>
      </c>
      <c r="H5" s="29">
        <v>22862.400000000001</v>
      </c>
      <c r="I5" s="9"/>
      <c r="J5" s="5">
        <f t="shared" si="1"/>
        <v>0.49297348484848486</v>
      </c>
      <c r="K5" s="32">
        <v>2602.9</v>
      </c>
      <c r="L5" s="15">
        <v>0</v>
      </c>
      <c r="M5" s="31">
        <v>0</v>
      </c>
      <c r="N5" s="9"/>
      <c r="O5" s="3">
        <f t="shared" si="2"/>
        <v>0.17799242424242423</v>
      </c>
      <c r="P5" s="24">
        <v>939.8</v>
      </c>
      <c r="Q5" s="9"/>
      <c r="R5" s="6">
        <f t="shared" si="3"/>
        <v>0</v>
      </c>
      <c r="S5" s="35">
        <v>0</v>
      </c>
      <c r="T5" s="6">
        <f t="shared" si="4"/>
        <v>0</v>
      </c>
      <c r="U5" s="35">
        <f t="shared" si="5"/>
        <v>0</v>
      </c>
    </row>
    <row r="6" spans="1:21" x14ac:dyDescent="0.25">
      <c r="A6" s="2" t="s">
        <v>23</v>
      </c>
      <c r="B6" s="2" t="s">
        <v>24</v>
      </c>
      <c r="C6" s="9"/>
      <c r="D6" s="13">
        <f t="shared" si="6"/>
        <v>0.67801136363636361</v>
      </c>
      <c r="E6" s="24">
        <v>3579.9</v>
      </c>
      <c r="F6" s="9"/>
      <c r="G6" s="4">
        <f t="shared" si="0"/>
        <v>1.3560227272727272</v>
      </c>
      <c r="H6" s="29">
        <v>7159.8</v>
      </c>
      <c r="I6" s="9"/>
      <c r="J6" s="5">
        <f t="shared" si="1"/>
        <v>1.8649810606060606</v>
      </c>
      <c r="K6" s="32">
        <v>9847.1</v>
      </c>
      <c r="L6" s="5">
        <v>0</v>
      </c>
      <c r="M6" s="32">
        <v>0</v>
      </c>
      <c r="N6" s="9"/>
      <c r="O6" s="3">
        <v>1.282</v>
      </c>
      <c r="P6" s="24">
        <v>6769</v>
      </c>
      <c r="Q6" s="9"/>
      <c r="R6" s="6">
        <f t="shared" si="3"/>
        <v>0</v>
      </c>
      <c r="S6" s="35">
        <v>0</v>
      </c>
      <c r="T6" s="6">
        <f t="shared" si="4"/>
        <v>0</v>
      </c>
      <c r="U6" s="35">
        <f t="shared" si="5"/>
        <v>0</v>
      </c>
    </row>
    <row r="7" spans="1:21" x14ac:dyDescent="0.25">
      <c r="A7" s="2" t="s">
        <v>4</v>
      </c>
      <c r="B7" s="2" t="s">
        <v>25</v>
      </c>
      <c r="C7" s="9"/>
      <c r="D7" s="13">
        <f t="shared" si="6"/>
        <v>1.1399621212121211</v>
      </c>
      <c r="E7" s="24">
        <v>6019</v>
      </c>
      <c r="F7" s="9"/>
      <c r="G7" s="4">
        <f t="shared" si="0"/>
        <v>0.66098484848484851</v>
      </c>
      <c r="H7" s="29">
        <v>3490</v>
      </c>
      <c r="I7" s="9"/>
      <c r="J7" s="5">
        <f t="shared" si="1"/>
        <v>2.3400000000000003</v>
      </c>
      <c r="K7" s="32">
        <v>12355.2</v>
      </c>
      <c r="L7" s="5">
        <f t="shared" ref="L7:L34" si="7">M7/5280</f>
        <v>0.21549242424242424</v>
      </c>
      <c r="M7" s="32">
        <v>1137.8</v>
      </c>
      <c r="N7" s="9"/>
      <c r="O7" s="3">
        <f t="shared" si="2"/>
        <v>0</v>
      </c>
      <c r="P7" s="24">
        <v>0</v>
      </c>
      <c r="Q7" s="9"/>
      <c r="R7" s="6">
        <f t="shared" si="3"/>
        <v>0</v>
      </c>
      <c r="S7" s="35">
        <v>0</v>
      </c>
      <c r="T7" s="6">
        <f t="shared" si="4"/>
        <v>0</v>
      </c>
      <c r="U7" s="35">
        <f t="shared" si="5"/>
        <v>0</v>
      </c>
    </row>
    <row r="8" spans="1:21" x14ac:dyDescent="0.25">
      <c r="A8" s="2" t="s">
        <v>26</v>
      </c>
      <c r="B8" s="2" t="s">
        <v>69</v>
      </c>
      <c r="C8" s="9"/>
      <c r="D8" s="13">
        <f t="shared" si="6"/>
        <v>0.94301136363636373</v>
      </c>
      <c r="E8" s="24">
        <v>4979.1000000000004</v>
      </c>
      <c r="F8" s="9"/>
      <c r="G8" s="4">
        <f t="shared" si="0"/>
        <v>1.2270265151515152</v>
      </c>
      <c r="H8" s="29">
        <v>6478.7</v>
      </c>
      <c r="I8" s="9"/>
      <c r="J8" s="5">
        <f t="shared" si="1"/>
        <v>0.40100378787878793</v>
      </c>
      <c r="K8" s="32">
        <v>2117.3000000000002</v>
      </c>
      <c r="L8" s="5">
        <f t="shared" si="7"/>
        <v>9.5757575757575764E-2</v>
      </c>
      <c r="M8" s="32">
        <v>505.6</v>
      </c>
      <c r="N8" s="9"/>
      <c r="O8" s="3">
        <f t="shared" si="2"/>
        <v>0.29096590909090908</v>
      </c>
      <c r="P8" s="24">
        <v>1536.3</v>
      </c>
      <c r="Q8" s="9"/>
      <c r="R8" s="6">
        <f t="shared" si="3"/>
        <v>0</v>
      </c>
      <c r="S8" s="35">
        <v>0</v>
      </c>
      <c r="T8" s="6">
        <f t="shared" si="4"/>
        <v>0</v>
      </c>
      <c r="U8" s="35">
        <f t="shared" si="5"/>
        <v>0</v>
      </c>
    </row>
    <row r="9" spans="1:21" x14ac:dyDescent="0.25">
      <c r="A9" s="2" t="s">
        <v>27</v>
      </c>
      <c r="B9" s="2" t="s">
        <v>28</v>
      </c>
      <c r="C9" s="9"/>
      <c r="D9" s="13">
        <f t="shared" si="6"/>
        <v>1.9879734848484849</v>
      </c>
      <c r="E9" s="24">
        <v>10496.5</v>
      </c>
      <c r="F9" s="9"/>
      <c r="G9" s="4">
        <f t="shared" si="0"/>
        <v>2.2479545454545455</v>
      </c>
      <c r="H9" s="29">
        <v>11869.2</v>
      </c>
      <c r="I9" s="9"/>
      <c r="J9" s="5">
        <f t="shared" si="1"/>
        <v>1.1710227272727274</v>
      </c>
      <c r="K9" s="32">
        <v>6183</v>
      </c>
      <c r="L9" s="5">
        <f t="shared" si="7"/>
        <v>0.27376893939393937</v>
      </c>
      <c r="M9" s="32">
        <v>1445.5</v>
      </c>
      <c r="N9" s="9"/>
      <c r="O9" s="3">
        <f t="shared" si="2"/>
        <v>0.96598484848484845</v>
      </c>
      <c r="P9" s="24">
        <v>5100.3999999999996</v>
      </c>
      <c r="Q9" s="9"/>
      <c r="R9" s="6">
        <f t="shared" si="3"/>
        <v>0</v>
      </c>
      <c r="S9" s="35">
        <v>0</v>
      </c>
      <c r="T9" s="6">
        <f t="shared" si="4"/>
        <v>0</v>
      </c>
      <c r="U9" s="35">
        <f t="shared" si="5"/>
        <v>0</v>
      </c>
    </row>
    <row r="10" spans="1:21" x14ac:dyDescent="0.25">
      <c r="A10" s="2" t="s">
        <v>29</v>
      </c>
      <c r="B10" s="2" t="s">
        <v>31</v>
      </c>
      <c r="C10" s="9"/>
      <c r="D10" s="13">
        <f t="shared" si="6"/>
        <v>2.3310227272727273</v>
      </c>
      <c r="E10" s="24">
        <v>12307.8</v>
      </c>
      <c r="F10" s="9"/>
      <c r="G10" s="4">
        <f t="shared" si="0"/>
        <v>2.1630113636363637</v>
      </c>
      <c r="H10" s="29">
        <v>11420.7</v>
      </c>
      <c r="I10" s="9"/>
      <c r="J10" s="5">
        <f t="shared" si="1"/>
        <v>1.1789962121212121</v>
      </c>
      <c r="K10" s="32">
        <v>6225.1</v>
      </c>
      <c r="L10" s="5">
        <v>0</v>
      </c>
      <c r="M10" s="32">
        <v>0</v>
      </c>
      <c r="N10" s="9"/>
      <c r="O10" s="3">
        <f t="shared" si="2"/>
        <v>2.9310416666666668</v>
      </c>
      <c r="P10" s="24">
        <v>15475.9</v>
      </c>
      <c r="Q10" s="9"/>
      <c r="R10" s="6">
        <f t="shared" si="3"/>
        <v>0</v>
      </c>
      <c r="S10" s="35">
        <v>0</v>
      </c>
      <c r="T10" s="6">
        <f t="shared" si="4"/>
        <v>0.52725378787878785</v>
      </c>
      <c r="U10" s="35">
        <v>2783.9</v>
      </c>
    </row>
    <row r="11" spans="1:21" x14ac:dyDescent="0.25">
      <c r="A11" s="2" t="s">
        <v>30</v>
      </c>
      <c r="B11" s="2" t="s">
        <v>31</v>
      </c>
      <c r="C11" s="9"/>
      <c r="D11" s="13">
        <f t="shared" si="6"/>
        <v>2.3299810606060603</v>
      </c>
      <c r="E11" s="24">
        <v>12302.3</v>
      </c>
      <c r="F11" s="9"/>
      <c r="G11" s="4">
        <f t="shared" si="0"/>
        <v>2.1309848484848484</v>
      </c>
      <c r="H11" s="29">
        <v>11251.6</v>
      </c>
      <c r="I11" s="9"/>
      <c r="J11" s="5">
        <f t="shared" si="1"/>
        <v>0</v>
      </c>
      <c r="K11" s="32">
        <v>0</v>
      </c>
      <c r="L11" s="5">
        <f t="shared" si="7"/>
        <v>0</v>
      </c>
      <c r="M11" s="32">
        <f t="shared" ref="M11" si="8">K11*0.25</f>
        <v>0</v>
      </c>
      <c r="N11" s="9"/>
      <c r="O11" s="3">
        <f t="shared" si="2"/>
        <v>2.9129545454545456</v>
      </c>
      <c r="P11" s="24">
        <v>15380.4</v>
      </c>
      <c r="Q11" s="9"/>
      <c r="R11" s="6">
        <f t="shared" si="3"/>
        <v>0</v>
      </c>
      <c r="S11" s="35">
        <v>0</v>
      </c>
      <c r="T11" s="6">
        <f t="shared" si="4"/>
        <v>0.5612689393939394</v>
      </c>
      <c r="U11" s="35">
        <v>2963.5</v>
      </c>
    </row>
    <row r="12" spans="1:21" x14ac:dyDescent="0.25">
      <c r="A12" s="2" t="s">
        <v>32</v>
      </c>
      <c r="B12" s="2" t="s">
        <v>33</v>
      </c>
      <c r="C12" s="9"/>
      <c r="D12" s="13">
        <f t="shared" si="6"/>
        <v>2.2289962121212121</v>
      </c>
      <c r="E12" s="24">
        <v>11769.1</v>
      </c>
      <c r="F12" s="9"/>
      <c r="G12" s="4">
        <f t="shared" si="0"/>
        <v>3.552992424242424</v>
      </c>
      <c r="H12" s="29">
        <v>18759.8</v>
      </c>
      <c r="I12" s="9"/>
      <c r="J12" s="5">
        <f t="shared" si="1"/>
        <v>1.8599999999999999</v>
      </c>
      <c r="K12" s="32">
        <v>9820.7999999999993</v>
      </c>
      <c r="L12" s="5">
        <f t="shared" si="7"/>
        <v>0.28475378787878786</v>
      </c>
      <c r="M12" s="32">
        <v>1503.5</v>
      </c>
      <c r="N12" s="9"/>
      <c r="O12" s="3">
        <f t="shared" si="2"/>
        <v>1.6079924242424244</v>
      </c>
      <c r="P12" s="24">
        <v>8490.2000000000007</v>
      </c>
      <c r="Q12" s="9"/>
      <c r="R12" s="6">
        <f t="shared" si="3"/>
        <v>0</v>
      </c>
      <c r="S12" s="35">
        <v>0</v>
      </c>
      <c r="T12" s="6">
        <f t="shared" si="4"/>
        <v>0</v>
      </c>
      <c r="U12" s="35">
        <f t="shared" si="5"/>
        <v>0</v>
      </c>
    </row>
    <row r="13" spans="1:21" x14ac:dyDescent="0.25">
      <c r="A13" s="2" t="s">
        <v>34</v>
      </c>
      <c r="B13" s="2" t="s">
        <v>35</v>
      </c>
      <c r="C13" s="9"/>
      <c r="D13" s="13">
        <f t="shared" si="6"/>
        <v>1.611003787878788</v>
      </c>
      <c r="E13" s="24">
        <v>8506.1</v>
      </c>
      <c r="F13" s="9"/>
      <c r="G13" s="4">
        <f t="shared" si="0"/>
        <v>1.1520075757575758</v>
      </c>
      <c r="H13" s="29">
        <v>6082.6</v>
      </c>
      <c r="I13" s="9"/>
      <c r="J13" s="5">
        <f t="shared" si="1"/>
        <v>1.9819886363636363</v>
      </c>
      <c r="K13" s="32">
        <v>10464.9</v>
      </c>
      <c r="L13" s="5">
        <f t="shared" si="7"/>
        <v>0.27249999999999996</v>
      </c>
      <c r="M13" s="32">
        <v>1438.8</v>
      </c>
      <c r="N13" s="9"/>
      <c r="O13" s="3">
        <f t="shared" si="2"/>
        <v>0</v>
      </c>
      <c r="P13" s="24">
        <v>0</v>
      </c>
      <c r="Q13" s="9"/>
      <c r="R13" s="6">
        <f t="shared" si="3"/>
        <v>0</v>
      </c>
      <c r="S13" s="35">
        <v>0</v>
      </c>
      <c r="T13" s="6">
        <f t="shared" si="4"/>
        <v>0</v>
      </c>
      <c r="U13" s="35">
        <f t="shared" si="5"/>
        <v>0</v>
      </c>
    </row>
    <row r="14" spans="1:21" x14ac:dyDescent="0.25">
      <c r="A14" s="2" t="s">
        <v>36</v>
      </c>
      <c r="B14" s="2" t="s">
        <v>37</v>
      </c>
      <c r="C14" s="9"/>
      <c r="D14" s="13">
        <f t="shared" si="6"/>
        <v>3.5650378787878791</v>
      </c>
      <c r="E14" s="24">
        <v>18823.400000000001</v>
      </c>
      <c r="F14" s="9"/>
      <c r="G14" s="4">
        <f t="shared" si="0"/>
        <v>4.494034090909091</v>
      </c>
      <c r="H14" s="29">
        <v>23728.5</v>
      </c>
      <c r="I14" s="9"/>
      <c r="J14" s="5">
        <f t="shared" si="1"/>
        <v>0</v>
      </c>
      <c r="K14" s="32">
        <v>0</v>
      </c>
      <c r="L14" s="5">
        <f t="shared" si="7"/>
        <v>0.38075757575757579</v>
      </c>
      <c r="M14" s="32">
        <v>2010.4</v>
      </c>
      <c r="N14" s="9"/>
      <c r="O14" s="3">
        <v>0</v>
      </c>
      <c r="P14" s="24">
        <v>0</v>
      </c>
      <c r="Q14" s="9"/>
      <c r="R14" s="6">
        <f t="shared" si="3"/>
        <v>0</v>
      </c>
      <c r="S14" s="35">
        <v>0</v>
      </c>
      <c r="T14" s="6">
        <f t="shared" si="4"/>
        <v>0</v>
      </c>
      <c r="U14" s="35">
        <f t="shared" si="5"/>
        <v>0</v>
      </c>
    </row>
    <row r="15" spans="1:21" x14ac:dyDescent="0.25">
      <c r="A15" s="2" t="s">
        <v>36</v>
      </c>
      <c r="B15" s="2" t="s">
        <v>38</v>
      </c>
      <c r="C15" s="9"/>
      <c r="D15" s="13">
        <f t="shared" si="6"/>
        <v>1.4290151515151515</v>
      </c>
      <c r="E15" s="24">
        <v>7545.2</v>
      </c>
      <c r="F15" s="9"/>
      <c r="G15" s="4">
        <f t="shared" si="0"/>
        <v>0.96602272727272731</v>
      </c>
      <c r="H15" s="29">
        <v>5100.6000000000004</v>
      </c>
      <c r="I15" s="9"/>
      <c r="J15" s="5">
        <f t="shared" si="1"/>
        <v>4.6939772727272731</v>
      </c>
      <c r="K15" s="32">
        <v>24784.2</v>
      </c>
      <c r="L15" s="5">
        <f t="shared" si="7"/>
        <v>0.31928030303030303</v>
      </c>
      <c r="M15" s="32">
        <v>1685.8</v>
      </c>
      <c r="N15" s="9"/>
      <c r="O15" s="3">
        <v>0</v>
      </c>
      <c r="P15" s="24">
        <v>0</v>
      </c>
      <c r="Q15" s="9"/>
      <c r="R15" s="6">
        <f t="shared" si="3"/>
        <v>0</v>
      </c>
      <c r="S15" s="35">
        <v>0</v>
      </c>
      <c r="T15" s="6">
        <f t="shared" si="4"/>
        <v>0</v>
      </c>
      <c r="U15" s="35">
        <f t="shared" si="5"/>
        <v>0</v>
      </c>
    </row>
    <row r="16" spans="1:21" x14ac:dyDescent="0.25">
      <c r="A16" s="2" t="s">
        <v>39</v>
      </c>
      <c r="B16" s="2" t="s">
        <v>40</v>
      </c>
      <c r="C16" s="9"/>
      <c r="D16" s="13">
        <f t="shared" si="6"/>
        <v>1.5149999999999999</v>
      </c>
      <c r="E16" s="24">
        <v>7999.2</v>
      </c>
      <c r="F16" s="9"/>
      <c r="G16" s="4">
        <f t="shared" si="0"/>
        <v>2.3870075757575755</v>
      </c>
      <c r="H16" s="29">
        <v>12603.4</v>
      </c>
      <c r="I16" s="9"/>
      <c r="J16" s="5">
        <f t="shared" si="1"/>
        <v>0</v>
      </c>
      <c r="K16" s="32">
        <v>0</v>
      </c>
      <c r="L16" s="5">
        <f t="shared" si="7"/>
        <v>0.11725378787878789</v>
      </c>
      <c r="M16" s="32">
        <v>619.1</v>
      </c>
      <c r="N16" s="9"/>
      <c r="O16" s="3">
        <f t="shared" si="2"/>
        <v>0.22200757575757576</v>
      </c>
      <c r="P16" s="24">
        <v>1172.2</v>
      </c>
      <c r="Q16" s="9"/>
      <c r="R16" s="6">
        <f t="shared" si="3"/>
        <v>0</v>
      </c>
      <c r="S16" s="35">
        <v>0</v>
      </c>
      <c r="T16" s="6">
        <f t="shared" si="4"/>
        <v>0</v>
      </c>
      <c r="U16" s="35">
        <f t="shared" si="5"/>
        <v>0</v>
      </c>
    </row>
    <row r="17" spans="1:21" x14ac:dyDescent="0.25">
      <c r="A17" s="2" t="s">
        <v>41</v>
      </c>
      <c r="B17" s="36" t="s">
        <v>42</v>
      </c>
      <c r="C17" s="37"/>
      <c r="D17" s="44">
        <f t="shared" si="6"/>
        <v>2.0079734848484847</v>
      </c>
      <c r="E17" s="38">
        <v>10602.1</v>
      </c>
      <c r="F17" s="37"/>
      <c r="G17" s="46">
        <f t="shared" si="0"/>
        <v>1.7979545454545456</v>
      </c>
      <c r="H17" s="39">
        <v>9493.2000000000007</v>
      </c>
      <c r="I17" s="37"/>
      <c r="J17" s="40"/>
      <c r="K17" s="41"/>
      <c r="L17" s="5">
        <f t="shared" si="7"/>
        <v>0</v>
      </c>
      <c r="M17" s="41">
        <v>0</v>
      </c>
      <c r="N17" s="37"/>
      <c r="O17" s="3">
        <f t="shared" si="2"/>
        <v>1.7979924242424241</v>
      </c>
      <c r="P17" s="38">
        <v>9493.4</v>
      </c>
      <c r="Q17" s="37"/>
      <c r="R17" s="42"/>
      <c r="S17" s="43"/>
      <c r="T17" s="6">
        <f t="shared" si="4"/>
        <v>0</v>
      </c>
      <c r="U17" s="60">
        <v>0</v>
      </c>
    </row>
    <row r="18" spans="1:21" x14ac:dyDescent="0.25">
      <c r="A18" s="2" t="s">
        <v>41</v>
      </c>
      <c r="B18" s="36" t="s">
        <v>43</v>
      </c>
      <c r="C18" s="37"/>
      <c r="D18" s="44">
        <f t="shared" si="6"/>
        <v>0.90700757575757573</v>
      </c>
      <c r="E18" s="38">
        <v>4789</v>
      </c>
      <c r="F18" s="37"/>
      <c r="G18" s="46">
        <f t="shared" si="0"/>
        <v>1.54</v>
      </c>
      <c r="H18" s="39">
        <v>8131.2</v>
      </c>
      <c r="I18" s="37"/>
      <c r="J18" s="40"/>
      <c r="K18" s="41"/>
      <c r="L18" s="5">
        <f t="shared" si="7"/>
        <v>4.6761363636363636E-2</v>
      </c>
      <c r="M18" s="41">
        <v>246.9</v>
      </c>
      <c r="N18" s="37"/>
      <c r="O18" s="3">
        <f t="shared" si="2"/>
        <v>0</v>
      </c>
      <c r="P18" s="38">
        <v>0</v>
      </c>
      <c r="Q18" s="37"/>
      <c r="R18" s="42"/>
      <c r="S18" s="43"/>
      <c r="T18" s="6">
        <f t="shared" si="4"/>
        <v>0</v>
      </c>
      <c r="U18" s="60">
        <v>0</v>
      </c>
    </row>
    <row r="19" spans="1:21" x14ac:dyDescent="0.25">
      <c r="A19" s="2" t="s">
        <v>44</v>
      </c>
      <c r="B19" s="36" t="s">
        <v>71</v>
      </c>
      <c r="C19" s="37"/>
      <c r="D19" s="44">
        <f t="shared" si="6"/>
        <v>2.1450227272727274</v>
      </c>
      <c r="E19" s="38">
        <v>11325.72</v>
      </c>
      <c r="F19" s="37"/>
      <c r="G19" s="46">
        <f t="shared" si="0"/>
        <v>4.2900454545454547</v>
      </c>
      <c r="H19" s="39">
        <v>22651.439999999999</v>
      </c>
      <c r="I19" s="37"/>
      <c r="J19" s="40"/>
      <c r="K19" s="41"/>
      <c r="L19" s="5">
        <f t="shared" si="7"/>
        <v>0</v>
      </c>
      <c r="M19" s="41">
        <v>0</v>
      </c>
      <c r="N19" s="37"/>
      <c r="O19" s="3">
        <f t="shared" si="2"/>
        <v>0</v>
      </c>
      <c r="P19" s="38">
        <v>0</v>
      </c>
      <c r="Q19" s="37"/>
      <c r="R19" s="42"/>
      <c r="S19" s="43"/>
      <c r="T19" s="6">
        <f t="shared" si="4"/>
        <v>0</v>
      </c>
      <c r="U19" s="60">
        <v>0</v>
      </c>
    </row>
    <row r="20" spans="1:21" x14ac:dyDescent="0.25">
      <c r="A20" s="2" t="s">
        <v>5</v>
      </c>
      <c r="B20" s="36" t="s">
        <v>45</v>
      </c>
      <c r="C20" s="37"/>
      <c r="D20" s="44">
        <f t="shared" si="6"/>
        <v>1.3660037878787878</v>
      </c>
      <c r="E20" s="38">
        <v>7212.5</v>
      </c>
      <c r="F20" s="37"/>
      <c r="G20" s="46">
        <f t="shared" si="0"/>
        <v>1.9510037878787878</v>
      </c>
      <c r="H20" s="39">
        <v>10301.299999999999</v>
      </c>
      <c r="I20" s="37"/>
      <c r="J20" s="40"/>
      <c r="K20" s="41"/>
      <c r="L20" s="5">
        <f t="shared" si="7"/>
        <v>0.12926136363636365</v>
      </c>
      <c r="M20" s="41">
        <v>682.5</v>
      </c>
      <c r="N20" s="37"/>
      <c r="O20" s="3">
        <f t="shared" si="2"/>
        <v>0</v>
      </c>
      <c r="P20" s="38">
        <v>0</v>
      </c>
      <c r="Q20" s="37"/>
      <c r="R20" s="42"/>
      <c r="S20" s="43"/>
      <c r="T20" s="6">
        <f t="shared" si="4"/>
        <v>0</v>
      </c>
      <c r="U20" s="60">
        <v>0</v>
      </c>
    </row>
    <row r="21" spans="1:21" x14ac:dyDescent="0.25">
      <c r="A21" s="2" t="s">
        <v>46</v>
      </c>
      <c r="B21" s="36" t="s">
        <v>47</v>
      </c>
      <c r="C21" s="37"/>
      <c r="D21" s="44">
        <f t="shared" si="6"/>
        <v>3.6003787878787878E-2</v>
      </c>
      <c r="E21" s="38">
        <v>190.1</v>
      </c>
      <c r="F21" s="37"/>
      <c r="G21" s="46">
        <f t="shared" si="0"/>
        <v>7.2007575757575756E-2</v>
      </c>
      <c r="H21" s="39">
        <v>380.2</v>
      </c>
      <c r="I21" s="37"/>
      <c r="J21" s="40"/>
      <c r="K21" s="41"/>
      <c r="L21" s="5">
        <f t="shared" si="7"/>
        <v>0</v>
      </c>
      <c r="M21" s="41">
        <v>0</v>
      </c>
      <c r="N21" s="37"/>
      <c r="O21" s="3">
        <f t="shared" si="2"/>
        <v>0</v>
      </c>
      <c r="P21" s="38">
        <v>0</v>
      </c>
      <c r="Q21" s="37"/>
      <c r="R21" s="42"/>
      <c r="S21" s="43"/>
      <c r="T21" s="6">
        <f t="shared" si="4"/>
        <v>0</v>
      </c>
      <c r="U21" s="60">
        <v>0</v>
      </c>
    </row>
    <row r="22" spans="1:21" x14ac:dyDescent="0.25">
      <c r="A22" s="2" t="s">
        <v>6</v>
      </c>
      <c r="B22" s="36" t="s">
        <v>48</v>
      </c>
      <c r="C22" s="37"/>
      <c r="D22" s="44">
        <f t="shared" si="6"/>
        <v>2.3829734848484847</v>
      </c>
      <c r="E22" s="38">
        <v>12582.1</v>
      </c>
      <c r="F22" s="37"/>
      <c r="G22" s="46">
        <f t="shared" si="0"/>
        <v>3.0169696969696971</v>
      </c>
      <c r="H22" s="39">
        <v>15929.6</v>
      </c>
      <c r="I22" s="37"/>
      <c r="J22" s="40"/>
      <c r="K22" s="41"/>
      <c r="L22" s="5">
        <f t="shared" si="7"/>
        <v>0.32873106060606061</v>
      </c>
      <c r="M22" s="41">
        <v>1735.7</v>
      </c>
      <c r="N22" s="37"/>
      <c r="O22" s="3">
        <f t="shared" si="2"/>
        <v>0</v>
      </c>
      <c r="P22" s="38">
        <v>0</v>
      </c>
      <c r="Q22" s="37"/>
      <c r="R22" s="42"/>
      <c r="S22" s="43"/>
      <c r="T22" s="6">
        <f t="shared" si="4"/>
        <v>0</v>
      </c>
      <c r="U22" s="60">
        <v>0</v>
      </c>
    </row>
    <row r="23" spans="1:21" x14ac:dyDescent="0.25">
      <c r="A23" s="2" t="s">
        <v>6</v>
      </c>
      <c r="B23" s="36" t="s">
        <v>49</v>
      </c>
      <c r="C23" s="37"/>
      <c r="D23" s="44">
        <f t="shared" si="6"/>
        <v>0.62</v>
      </c>
      <c r="E23" s="38">
        <v>3273.6</v>
      </c>
      <c r="F23" s="37"/>
      <c r="G23" s="46">
        <f t="shared" si="0"/>
        <v>0.94399621212121221</v>
      </c>
      <c r="H23" s="39">
        <v>4984.3</v>
      </c>
      <c r="I23" s="37"/>
      <c r="J23" s="40"/>
      <c r="K23" s="41"/>
      <c r="L23" s="5">
        <f t="shared" si="7"/>
        <v>7.401515151515152E-2</v>
      </c>
      <c r="M23" s="41">
        <v>390.8</v>
      </c>
      <c r="N23" s="37"/>
      <c r="O23" s="3">
        <f t="shared" si="2"/>
        <v>0</v>
      </c>
      <c r="P23" s="38">
        <v>0</v>
      </c>
      <c r="Q23" s="37"/>
      <c r="R23" s="42"/>
      <c r="S23" s="43"/>
      <c r="T23" s="6">
        <f t="shared" si="4"/>
        <v>0</v>
      </c>
      <c r="U23" s="60">
        <v>0</v>
      </c>
    </row>
    <row r="24" spans="1:21" x14ac:dyDescent="0.25">
      <c r="A24" s="2" t="s">
        <v>50</v>
      </c>
      <c r="B24" s="36" t="s">
        <v>51</v>
      </c>
      <c r="C24" s="37"/>
      <c r="D24" s="44">
        <f t="shared" si="6"/>
        <v>5.8029734848484846</v>
      </c>
      <c r="E24" s="38">
        <v>30639.7</v>
      </c>
      <c r="F24" s="37"/>
      <c r="G24" s="46">
        <f t="shared" si="0"/>
        <v>5.3129734848484844</v>
      </c>
      <c r="H24" s="39">
        <v>28052.5</v>
      </c>
      <c r="I24" s="37"/>
      <c r="J24" s="40"/>
      <c r="K24" s="41"/>
      <c r="L24" s="5">
        <f t="shared" si="7"/>
        <v>1.0210037878787879</v>
      </c>
      <c r="M24" s="41">
        <v>5390.9</v>
      </c>
      <c r="N24" s="37"/>
      <c r="O24" s="3">
        <f t="shared" si="2"/>
        <v>1.5967102272727272</v>
      </c>
      <c r="P24" s="38">
        <v>8430.6299999999992</v>
      </c>
      <c r="Q24" s="37"/>
      <c r="R24" s="42"/>
      <c r="S24" s="43"/>
      <c r="T24" s="6">
        <f t="shared" si="4"/>
        <v>0</v>
      </c>
      <c r="U24" s="60">
        <v>0</v>
      </c>
    </row>
    <row r="25" spans="1:21" x14ac:dyDescent="0.25">
      <c r="A25" s="2" t="s">
        <v>7</v>
      </c>
      <c r="B25" s="36" t="s">
        <v>52</v>
      </c>
      <c r="C25" s="37"/>
      <c r="D25" s="44">
        <f t="shared" si="6"/>
        <v>1.1180113636363638</v>
      </c>
      <c r="E25" s="38">
        <v>5903.1</v>
      </c>
      <c r="F25" s="37"/>
      <c r="G25" s="46">
        <f t="shared" si="0"/>
        <v>1.1190151515151514</v>
      </c>
      <c r="H25" s="39">
        <v>5908.4</v>
      </c>
      <c r="I25" s="37"/>
      <c r="J25" s="40"/>
      <c r="K25" s="41"/>
      <c r="L25" s="5">
        <f t="shared" si="7"/>
        <v>0.16375000000000001</v>
      </c>
      <c r="M25" s="41">
        <v>864.6</v>
      </c>
      <c r="N25" s="37"/>
      <c r="O25" s="3">
        <f t="shared" si="2"/>
        <v>0.16</v>
      </c>
      <c r="P25" s="38">
        <v>844.8</v>
      </c>
      <c r="Q25" s="37"/>
      <c r="R25" s="42"/>
      <c r="S25" s="43"/>
      <c r="T25" s="6">
        <f t="shared" si="4"/>
        <v>0</v>
      </c>
      <c r="U25" s="60">
        <v>0</v>
      </c>
    </row>
    <row r="26" spans="1:21" x14ac:dyDescent="0.25">
      <c r="A26" s="2" t="s">
        <v>8</v>
      </c>
      <c r="B26" s="36" t="s">
        <v>53</v>
      </c>
      <c r="C26" s="37"/>
      <c r="D26" s="44">
        <f t="shared" si="6"/>
        <v>4.628996212121212</v>
      </c>
      <c r="E26" s="38">
        <v>24441.1</v>
      </c>
      <c r="F26" s="37"/>
      <c r="G26" s="46">
        <f t="shared" si="0"/>
        <v>5.0439583333333333</v>
      </c>
      <c r="H26" s="39">
        <v>26632.1</v>
      </c>
      <c r="I26" s="37"/>
      <c r="J26" s="40"/>
      <c r="K26" s="41"/>
      <c r="L26" s="5">
        <f t="shared" si="7"/>
        <v>0.6821401515151515</v>
      </c>
      <c r="M26" s="41">
        <v>3601.7</v>
      </c>
      <c r="N26" s="37"/>
      <c r="O26" s="3">
        <f t="shared" si="2"/>
        <v>8.5984848484848483E-2</v>
      </c>
      <c r="P26" s="38">
        <v>454</v>
      </c>
      <c r="Q26" s="37"/>
      <c r="R26" s="42"/>
      <c r="S26" s="43"/>
      <c r="T26" s="6">
        <f t="shared" si="4"/>
        <v>0</v>
      </c>
      <c r="U26" s="60">
        <v>0</v>
      </c>
    </row>
    <row r="27" spans="1:21" x14ac:dyDescent="0.25">
      <c r="A27" s="2" t="s">
        <v>54</v>
      </c>
      <c r="B27" s="36" t="s">
        <v>55</v>
      </c>
      <c r="C27" s="37"/>
      <c r="D27" s="44">
        <f t="shared" si="6"/>
        <v>1.5400378787878788</v>
      </c>
      <c r="E27" s="38">
        <v>8131.4</v>
      </c>
      <c r="F27" s="37"/>
      <c r="G27" s="46">
        <f t="shared" si="0"/>
        <v>1.658030303030303</v>
      </c>
      <c r="H27" s="39">
        <v>8754.4</v>
      </c>
      <c r="I27" s="37"/>
      <c r="J27" s="40"/>
      <c r="K27" s="41"/>
      <c r="L27" s="5">
        <f t="shared" si="7"/>
        <v>0.19524621212121213</v>
      </c>
      <c r="M27" s="41">
        <v>1030.9000000000001</v>
      </c>
      <c r="N27" s="37"/>
      <c r="O27" s="3">
        <f t="shared" si="2"/>
        <v>3.2505681818181817</v>
      </c>
      <c r="P27" s="38">
        <v>17163</v>
      </c>
      <c r="Q27" s="37"/>
      <c r="R27" s="42"/>
      <c r="S27" s="43"/>
      <c r="T27" s="6">
        <f t="shared" si="4"/>
        <v>0</v>
      </c>
      <c r="U27" s="60">
        <v>0</v>
      </c>
    </row>
    <row r="28" spans="1:21" x14ac:dyDescent="0.25">
      <c r="A28" s="2" t="s">
        <v>56</v>
      </c>
      <c r="B28" s="36" t="s">
        <v>57</v>
      </c>
      <c r="C28" s="37"/>
      <c r="D28" s="44">
        <f t="shared" si="6"/>
        <v>2.0960227272727274</v>
      </c>
      <c r="E28" s="38">
        <v>11067</v>
      </c>
      <c r="F28" s="37"/>
      <c r="G28" s="46">
        <f t="shared" si="0"/>
        <v>4.1880303030303025</v>
      </c>
      <c r="H28" s="39">
        <v>22112.799999999999</v>
      </c>
      <c r="I28" s="37"/>
      <c r="J28" s="40"/>
      <c r="K28" s="41"/>
      <c r="L28" s="5">
        <f t="shared" si="7"/>
        <v>0</v>
      </c>
      <c r="M28" s="41">
        <v>0</v>
      </c>
      <c r="N28" s="37"/>
      <c r="O28" s="3">
        <f t="shared" si="2"/>
        <v>1.63</v>
      </c>
      <c r="P28" s="38">
        <v>8606.4</v>
      </c>
      <c r="Q28" s="37"/>
      <c r="R28" s="42"/>
      <c r="S28" s="43"/>
      <c r="T28" s="6">
        <f t="shared" si="4"/>
        <v>0</v>
      </c>
      <c r="U28" s="60">
        <v>0</v>
      </c>
    </row>
    <row r="29" spans="1:21" x14ac:dyDescent="0.25">
      <c r="A29" s="2" t="s">
        <v>56</v>
      </c>
      <c r="B29" s="36" t="s">
        <v>58</v>
      </c>
      <c r="C29" s="37"/>
      <c r="D29" s="44">
        <f t="shared" si="6"/>
        <v>4.4969886363636364</v>
      </c>
      <c r="E29" s="38">
        <v>23744.1</v>
      </c>
      <c r="F29" s="37"/>
      <c r="G29" s="46">
        <f t="shared" si="0"/>
        <v>3.1710227272727272</v>
      </c>
      <c r="H29" s="39">
        <v>16743</v>
      </c>
      <c r="I29" s="37">
        <v>46</v>
      </c>
      <c r="J29" s="40"/>
      <c r="K29" s="41"/>
      <c r="L29" s="5">
        <f t="shared" si="7"/>
        <v>0.8882575757575758</v>
      </c>
      <c r="M29" s="41">
        <v>4690</v>
      </c>
      <c r="N29" s="37"/>
      <c r="O29" s="3">
        <f t="shared" si="2"/>
        <v>0</v>
      </c>
      <c r="P29" s="38">
        <v>0</v>
      </c>
      <c r="Q29" s="37"/>
      <c r="R29" s="42"/>
      <c r="S29" s="43"/>
      <c r="T29" s="6">
        <f t="shared" si="4"/>
        <v>0</v>
      </c>
      <c r="U29" s="60">
        <v>0</v>
      </c>
    </row>
    <row r="30" spans="1:21" x14ac:dyDescent="0.25">
      <c r="A30" s="2" t="s">
        <v>59</v>
      </c>
      <c r="B30" s="36" t="s">
        <v>60</v>
      </c>
      <c r="C30" s="37"/>
      <c r="D30" s="44">
        <f t="shared" si="6"/>
        <v>1.0179924242424243</v>
      </c>
      <c r="E30" s="38">
        <v>5375</v>
      </c>
      <c r="F30" s="37"/>
      <c r="G30" s="46">
        <f t="shared" si="0"/>
        <v>0.21899621212121212</v>
      </c>
      <c r="H30" s="39">
        <v>1156.3</v>
      </c>
      <c r="I30" s="37"/>
      <c r="J30" s="40"/>
      <c r="K30" s="41"/>
      <c r="L30" s="5">
        <f t="shared" si="7"/>
        <v>0.25450757575757577</v>
      </c>
      <c r="M30" s="41">
        <v>1343.8</v>
      </c>
      <c r="N30" s="37"/>
      <c r="O30" s="3">
        <f t="shared" si="2"/>
        <v>0</v>
      </c>
      <c r="P30" s="38">
        <v>0</v>
      </c>
      <c r="Q30" s="37"/>
      <c r="R30" s="42"/>
      <c r="S30" s="43"/>
      <c r="T30" s="6">
        <f t="shared" si="4"/>
        <v>0</v>
      </c>
      <c r="U30" s="60">
        <v>0</v>
      </c>
    </row>
    <row r="31" spans="1:21" x14ac:dyDescent="0.25">
      <c r="A31" s="2" t="s">
        <v>9</v>
      </c>
      <c r="B31" s="36" t="s">
        <v>70</v>
      </c>
      <c r="C31" s="37"/>
      <c r="D31" s="44">
        <f t="shared" si="6"/>
        <v>0.93500000000000005</v>
      </c>
      <c r="E31" s="38">
        <v>4936.8</v>
      </c>
      <c r="F31" s="37"/>
      <c r="G31" s="46">
        <f t="shared" si="0"/>
        <v>0.27799242424242421</v>
      </c>
      <c r="H31" s="39">
        <v>1467.8</v>
      </c>
      <c r="I31" s="37"/>
      <c r="J31" s="40"/>
      <c r="K31" s="41"/>
      <c r="L31" s="5">
        <f t="shared" si="7"/>
        <v>0.22276515151515153</v>
      </c>
      <c r="M31" s="41">
        <v>1176.2</v>
      </c>
      <c r="N31" s="37"/>
      <c r="O31" s="3">
        <f t="shared" si="2"/>
        <v>0</v>
      </c>
      <c r="P31" s="38">
        <v>0</v>
      </c>
      <c r="Q31" s="37"/>
      <c r="R31" s="42"/>
      <c r="S31" s="43"/>
      <c r="T31" s="6">
        <f t="shared" si="4"/>
        <v>0</v>
      </c>
      <c r="U31" s="60">
        <v>0</v>
      </c>
    </row>
    <row r="32" spans="1:21" x14ac:dyDescent="0.25">
      <c r="A32" s="2" t="s">
        <v>61</v>
      </c>
      <c r="B32" s="36" t="s">
        <v>62</v>
      </c>
      <c r="C32" s="37"/>
      <c r="D32" s="44">
        <f t="shared" si="6"/>
        <v>1.5320075757575757</v>
      </c>
      <c r="E32" s="38">
        <v>8089</v>
      </c>
      <c r="F32" s="37"/>
      <c r="G32" s="46">
        <f t="shared" si="0"/>
        <v>0.105</v>
      </c>
      <c r="H32" s="39">
        <v>554.4</v>
      </c>
      <c r="I32" s="37"/>
      <c r="J32" s="40"/>
      <c r="K32" s="41"/>
      <c r="L32" s="5">
        <f t="shared" si="7"/>
        <v>0.38301136363636362</v>
      </c>
      <c r="M32" s="41">
        <v>2022.3</v>
      </c>
      <c r="N32" s="37"/>
      <c r="O32" s="3">
        <f t="shared" si="2"/>
        <v>0</v>
      </c>
      <c r="P32" s="38">
        <v>0</v>
      </c>
      <c r="Q32" s="37"/>
      <c r="R32" s="42"/>
      <c r="S32" s="43"/>
      <c r="T32" s="6">
        <f t="shared" si="4"/>
        <v>0</v>
      </c>
      <c r="U32" s="60">
        <v>0</v>
      </c>
    </row>
    <row r="33" spans="1:21" x14ac:dyDescent="0.25">
      <c r="A33" s="2" t="s">
        <v>63</v>
      </c>
      <c r="B33" s="36" t="s">
        <v>67</v>
      </c>
      <c r="C33" s="37"/>
      <c r="D33" s="44">
        <v>6.5030000000000001</v>
      </c>
      <c r="E33" s="38">
        <v>34355.839999999997</v>
      </c>
      <c r="F33" s="37"/>
      <c r="G33" s="46">
        <v>9.8490000000000002</v>
      </c>
      <c r="H33" s="39">
        <v>52002.720000000001</v>
      </c>
      <c r="I33" s="37"/>
      <c r="J33" s="40"/>
      <c r="K33" s="41"/>
      <c r="L33" s="5">
        <f t="shared" si="7"/>
        <v>0.64075757575757575</v>
      </c>
      <c r="M33" s="41">
        <v>3383.2</v>
      </c>
      <c r="N33" s="37"/>
      <c r="O33" s="3">
        <v>1.8480000000000001</v>
      </c>
      <c r="P33" s="38">
        <v>9757.44</v>
      </c>
      <c r="Q33" s="37"/>
      <c r="R33" s="42"/>
      <c r="S33" s="43"/>
      <c r="T33" s="6">
        <f t="shared" si="4"/>
        <v>0</v>
      </c>
      <c r="U33" s="60">
        <v>0</v>
      </c>
    </row>
    <row r="34" spans="1:21" x14ac:dyDescent="0.25">
      <c r="A34" s="2" t="s">
        <v>64</v>
      </c>
      <c r="B34" s="36" t="s">
        <v>65</v>
      </c>
      <c r="C34" s="37"/>
      <c r="D34" s="44">
        <f t="shared" si="6"/>
        <v>0.50801136363636368</v>
      </c>
      <c r="E34" s="38">
        <v>2682.3</v>
      </c>
      <c r="F34" s="37"/>
      <c r="G34" s="46">
        <f t="shared" si="0"/>
        <v>0.90204545454545459</v>
      </c>
      <c r="H34" s="39">
        <v>4762.8</v>
      </c>
      <c r="I34" s="37"/>
      <c r="J34" s="40"/>
      <c r="K34" s="41"/>
      <c r="L34" s="5">
        <f t="shared" si="7"/>
        <v>0</v>
      </c>
      <c r="M34" s="41">
        <v>0</v>
      </c>
      <c r="N34" s="37"/>
      <c r="O34" s="3">
        <f t="shared" si="2"/>
        <v>1.1280113636363636</v>
      </c>
      <c r="P34" s="38">
        <v>5955.9</v>
      </c>
      <c r="Q34" s="37"/>
      <c r="R34" s="42"/>
      <c r="S34" s="43"/>
      <c r="T34" s="6">
        <f t="shared" si="4"/>
        <v>0</v>
      </c>
      <c r="U34" s="60">
        <v>0</v>
      </c>
    </row>
    <row r="35" spans="1:21" ht="15.75" thickBot="1" x14ac:dyDescent="0.3">
      <c r="A35" s="45"/>
      <c r="B35" s="7"/>
      <c r="C35" s="10"/>
      <c r="D35" s="56"/>
      <c r="E35" s="25"/>
      <c r="F35" s="10"/>
      <c r="G35" s="57"/>
      <c r="H35" s="25"/>
      <c r="I35" s="10"/>
      <c r="J35" s="8"/>
      <c r="K35" s="25"/>
      <c r="L35" s="58"/>
      <c r="M35" s="25"/>
      <c r="N35" s="10"/>
      <c r="O35" s="56"/>
      <c r="P35" s="25"/>
      <c r="Q35" s="10"/>
      <c r="R35" s="8"/>
      <c r="S35" s="25"/>
      <c r="T35" s="59"/>
      <c r="U35" s="61"/>
    </row>
    <row r="36" spans="1:21" ht="15.75" thickTop="1" x14ac:dyDescent="0.25">
      <c r="A36" s="47"/>
      <c r="B36" s="48" t="s">
        <v>10</v>
      </c>
      <c r="C36" s="49"/>
      <c r="D36" s="13">
        <f>E36/5280</f>
        <v>62.842833333333331</v>
      </c>
      <c r="E36" s="50">
        <f>SUM(E3:E34)</f>
        <v>331810.15999999997</v>
      </c>
      <c r="F36" s="49"/>
      <c r="G36" s="51">
        <f>SUM(G3:G17)</f>
        <v>30.197007575757574</v>
      </c>
      <c r="H36" s="52">
        <f>SUM(H3:H34)</f>
        <v>389965.46</v>
      </c>
      <c r="I36" s="49"/>
      <c r="J36" s="51">
        <f>SUM(J3:J16)</f>
        <v>18.244943181818183</v>
      </c>
      <c r="K36" s="52">
        <f>SUM(K3:K16)</f>
        <v>96333.299999999988</v>
      </c>
      <c r="L36" s="51">
        <f>SUM(L3:L16)</f>
        <v>3.0195643939393939</v>
      </c>
      <c r="M36" s="52">
        <f>SUM(M3:M34)</f>
        <v>37700.699999999997</v>
      </c>
      <c r="N36" s="49"/>
      <c r="O36" s="53">
        <f>SUM(O3:O16)</f>
        <v>10.568939393939393</v>
      </c>
      <c r="P36" s="50">
        <f>SUM(P3:P34)</f>
        <v>116509.56999999999</v>
      </c>
      <c r="Q36" s="49"/>
      <c r="R36" s="54">
        <f>SUM(R3:R16)</f>
        <v>0</v>
      </c>
      <c r="S36" s="55">
        <f>SUM(S3:S16)</f>
        <v>0</v>
      </c>
      <c r="T36" s="54">
        <f>SUM(T3:T16)</f>
        <v>1.0885227272727271</v>
      </c>
      <c r="U36" s="55">
        <f>SUM(U3:U34)</f>
        <v>5747.4</v>
      </c>
    </row>
    <row r="37" spans="1:21" x14ac:dyDescent="0.25">
      <c r="A37" t="s">
        <v>68</v>
      </c>
    </row>
  </sheetData>
  <mergeCells count="9">
    <mergeCell ref="O1:P1"/>
    <mergeCell ref="T1:U1"/>
    <mergeCell ref="J1:K1"/>
    <mergeCell ref="R1:S1"/>
    <mergeCell ref="A1:A2"/>
    <mergeCell ref="B1:B2"/>
    <mergeCell ref="D1:E1"/>
    <mergeCell ref="G1:H1"/>
    <mergeCell ref="L1:M1"/>
  </mergeCells>
  <pageMargins left="0.2" right="0.2" top="0.75" bottom="0.75" header="0.3" footer="0.3"/>
  <pageSetup scale="71" fitToHeight="0" orientation="landscape" r:id="rId1"/>
  <headerFooter>
    <oddHeader>&amp;C&amp;"-,Bold"&amp;14ELKHART COUNTY HIGHWAY
2021 STRIPING PROGRAM PART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Elkhart County Highway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Schubert</dc:creator>
  <cp:lastModifiedBy>Rick Easton</cp:lastModifiedBy>
  <cp:lastPrinted>2020-06-10T17:35:09Z</cp:lastPrinted>
  <dcterms:created xsi:type="dcterms:W3CDTF">2020-06-01T11:26:41Z</dcterms:created>
  <dcterms:modified xsi:type="dcterms:W3CDTF">2021-06-08T12:25:36Z</dcterms:modified>
</cp:coreProperties>
</file>